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0541ceb13c39ac7b/Documents/Hem ^0 Ja/Nauka/Komisije/Komisija za obezbeđenje i unapređenje kvaliteta/2023/Nastava/"/>
    </mc:Choice>
  </mc:AlternateContent>
  <xr:revisionPtr revIDLastSave="39" documentId="8_{4F7EDC45-983F-493B-96AF-FCA15C257A22}" xr6:coauthVersionLast="47" xr6:coauthVersionMax="47" xr10:uidLastSave="{BD8D29AD-438E-4D2B-87F6-13A35510B5AA}"/>
  <bookViews>
    <workbookView xWindow="-120" yWindow="-120" windowWidth="29040" windowHeight="15720" tabRatio="500" xr2:uid="{00000000-000D-0000-FFFF-FFFF00000000}"/>
  </bookViews>
  <sheets>
    <sheet name="2023 sredjeno" sheetId="1" r:id="rId1"/>
    <sheet name="2023 grafici" sheetId="8" r:id="rId2"/>
    <sheet name="Upis ispis ranije" sheetId="2" r:id="rId3"/>
    <sheet name="Prosek i godine studiranja" sheetId="3" r:id="rId4"/>
    <sheet name="prosek vs godine OS" sheetId="4" r:id="rId5"/>
    <sheet name="prosek vs godine MS" sheetId="5" r:id="rId6"/>
    <sheet name="Iz akreditacije 2021" sheetId="6" r:id="rId7"/>
    <sheet name="Sheet1" sheetId="7" r:id="rId8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O4" i="1"/>
  <c r="P4" i="1"/>
  <c r="N5" i="1"/>
  <c r="O5" i="1"/>
  <c r="P5" i="1"/>
  <c r="N6" i="1"/>
  <c r="O6" i="1"/>
  <c r="P6" i="1"/>
  <c r="N7" i="1"/>
  <c r="O7" i="1"/>
  <c r="P7" i="1"/>
  <c r="N9" i="1"/>
  <c r="O9" i="1"/>
  <c r="P9" i="1"/>
  <c r="N10" i="1"/>
  <c r="O10" i="1"/>
  <c r="P10" i="1"/>
  <c r="N11" i="1"/>
  <c r="O11" i="1"/>
  <c r="P11" i="1"/>
  <c r="N13" i="1"/>
  <c r="O13" i="1"/>
  <c r="P13" i="1"/>
  <c r="N14" i="1"/>
  <c r="O14" i="1"/>
  <c r="P14" i="1"/>
  <c r="J23" i="1"/>
  <c r="O23" i="1" s="1"/>
  <c r="R23" i="1" s="1"/>
  <c r="K23" i="1"/>
  <c r="P23" i="1"/>
  <c r="S23" i="1" s="1"/>
  <c r="J24" i="1"/>
  <c r="P24" i="1"/>
  <c r="S24" i="1" s="1"/>
  <c r="K24" i="1"/>
  <c r="J25" i="1"/>
  <c r="K25" i="1"/>
  <c r="O25" i="1"/>
  <c r="R25" i="1"/>
  <c r="P25" i="1"/>
  <c r="S25" i="1" s="1"/>
  <c r="J27" i="1"/>
  <c r="P27" i="1"/>
  <c r="S27" i="1"/>
  <c r="K27" i="1"/>
  <c r="J29" i="1"/>
  <c r="K29" i="1"/>
  <c r="O29" i="1"/>
  <c r="R29" i="1"/>
  <c r="P29" i="1"/>
  <c r="S29" i="1" s="1"/>
  <c r="J30" i="1"/>
  <c r="P30" i="1"/>
  <c r="S30" i="1" s="1"/>
  <c r="K30" i="1"/>
  <c r="J31" i="1"/>
  <c r="O31" i="1" s="1"/>
  <c r="R31" i="1" s="1"/>
  <c r="K31" i="1"/>
  <c r="J33" i="1"/>
  <c r="K33" i="1"/>
  <c r="P33" i="1" s="1"/>
  <c r="S33" i="1" s="1"/>
  <c r="J34" i="1"/>
  <c r="O34" i="1" s="1"/>
  <c r="R34" i="1" s="1"/>
  <c r="K34" i="1"/>
  <c r="J42" i="1"/>
  <c r="P42" i="1" s="1"/>
  <c r="R42" i="1" s="1"/>
  <c r="J43" i="1"/>
  <c r="P43" i="1"/>
  <c r="R43" i="1" s="1"/>
  <c r="J44" i="1"/>
  <c r="O44" i="1"/>
  <c r="Q44" i="1" s="1"/>
  <c r="P44" i="1"/>
  <c r="R44" i="1"/>
  <c r="J46" i="1"/>
  <c r="O46" i="1" s="1"/>
  <c r="Q46" i="1" s="1"/>
  <c r="P46" i="1"/>
  <c r="R46" i="1" s="1"/>
  <c r="J48" i="1"/>
  <c r="P48" i="1" s="1"/>
  <c r="R48" i="1" s="1"/>
  <c r="J49" i="1"/>
  <c r="P49" i="1"/>
  <c r="R49" i="1" s="1"/>
  <c r="J50" i="1"/>
  <c r="O50" i="1"/>
  <c r="Q50" i="1" s="1"/>
  <c r="P50" i="1"/>
  <c r="R50" i="1"/>
  <c r="O52" i="1"/>
  <c r="P52" i="1"/>
  <c r="R52" i="1"/>
  <c r="Q52" i="1"/>
  <c r="O53" i="1"/>
  <c r="P53" i="1"/>
  <c r="R53" i="1" s="1"/>
  <c r="Q53" i="1"/>
  <c r="J59" i="1"/>
  <c r="P59" i="1" s="1"/>
  <c r="R59" i="1" s="1"/>
  <c r="O59" i="1"/>
  <c r="Q59" i="1" s="1"/>
  <c r="J60" i="1"/>
  <c r="O60" i="1"/>
  <c r="Q60" i="1"/>
  <c r="J61" i="1"/>
  <c r="P61" i="1"/>
  <c r="R61" i="1"/>
  <c r="J63" i="1"/>
  <c r="O63" i="1" s="1"/>
  <c r="Q63" i="1" s="1"/>
  <c r="J65" i="1"/>
  <c r="P65" i="1" s="1"/>
  <c r="R65" i="1" s="1"/>
  <c r="O65" i="1"/>
  <c r="Q65" i="1" s="1"/>
  <c r="J66" i="1"/>
  <c r="O66" i="1"/>
  <c r="Q66" i="1" s="1"/>
  <c r="J67" i="1"/>
  <c r="P67" i="1"/>
  <c r="R67" i="1"/>
  <c r="J69" i="1"/>
  <c r="O69" i="1" s="1"/>
  <c r="Q69" i="1" s="1"/>
  <c r="J70" i="1"/>
  <c r="O70" i="1"/>
  <c r="Q70" i="1" s="1"/>
  <c r="R70" i="1"/>
  <c r="AF4" i="3"/>
  <c r="AG4" i="3"/>
  <c r="AH4" i="3"/>
  <c r="AF5" i="3"/>
  <c r="AG5" i="3"/>
  <c r="AH5" i="3"/>
  <c r="AF6" i="3"/>
  <c r="AG6" i="3"/>
  <c r="AH6" i="3"/>
  <c r="AF7" i="3"/>
  <c r="AG7" i="3"/>
  <c r="AH7" i="3"/>
  <c r="AF10" i="3"/>
  <c r="AG10" i="3"/>
  <c r="AH10" i="3"/>
  <c r="AF11" i="3"/>
  <c r="AG11" i="3"/>
  <c r="AH11" i="3"/>
  <c r="AF12" i="3"/>
  <c r="AG12" i="3"/>
  <c r="AH12" i="3"/>
  <c r="AF13" i="3"/>
  <c r="AG13" i="3"/>
  <c r="AH13" i="3"/>
  <c r="AF18" i="3"/>
  <c r="AG18" i="3"/>
  <c r="AH18" i="3"/>
  <c r="AF19" i="3"/>
  <c r="AG19" i="3"/>
  <c r="AH19" i="3"/>
  <c r="AF20" i="3"/>
  <c r="AG20" i="3"/>
  <c r="AH20" i="3"/>
  <c r="AF23" i="3"/>
  <c r="AG23" i="3"/>
  <c r="AH23" i="3"/>
  <c r="AF24" i="3"/>
  <c r="AG24" i="3"/>
  <c r="AH24" i="3"/>
  <c r="AF25" i="3"/>
  <c r="AG25" i="3"/>
  <c r="AH25" i="3"/>
  <c r="J9" i="2"/>
  <c r="K9" i="2"/>
  <c r="O9" i="2" s="1"/>
  <c r="R9" i="2" s="1"/>
  <c r="J10" i="2"/>
  <c r="P10" i="2" s="1"/>
  <c r="S10" i="2" s="1"/>
  <c r="K10" i="2"/>
  <c r="O10" i="2" s="1"/>
  <c r="R10" i="2" s="1"/>
  <c r="J11" i="2"/>
  <c r="O11" i="2" s="1"/>
  <c r="R11" i="2" s="1"/>
  <c r="K11" i="2"/>
  <c r="J13" i="2"/>
  <c r="O13" i="2"/>
  <c r="R13" i="2" s="1"/>
  <c r="K13" i="2"/>
  <c r="J15" i="2"/>
  <c r="K15" i="2"/>
  <c r="O15" i="2"/>
  <c r="R15" i="2"/>
  <c r="P15" i="2"/>
  <c r="S15" i="2"/>
  <c r="J16" i="2"/>
  <c r="O16" i="2" s="1"/>
  <c r="R16" i="2" s="1"/>
  <c r="K16" i="2"/>
  <c r="P16" i="2" s="1"/>
  <c r="S16" i="2" s="1"/>
  <c r="J17" i="2"/>
  <c r="K17" i="2"/>
  <c r="O17" i="2"/>
  <c r="R17" i="2"/>
  <c r="P17" i="2"/>
  <c r="S17" i="2" s="1"/>
  <c r="J19" i="2"/>
  <c r="O19" i="2" s="1"/>
  <c r="R19" i="2" s="1"/>
  <c r="K19" i="2"/>
  <c r="P19" i="2" s="1"/>
  <c r="S19" i="2" s="1"/>
  <c r="J20" i="2"/>
  <c r="P20" i="2" s="1"/>
  <c r="S20" i="2" s="1"/>
  <c r="K20" i="2"/>
  <c r="O20" i="2"/>
  <c r="R20" i="2" s="1"/>
  <c r="J28" i="2"/>
  <c r="O28" i="2"/>
  <c r="Q28" i="2"/>
  <c r="P28" i="2"/>
  <c r="R28" i="2" s="1"/>
  <c r="J29" i="2"/>
  <c r="O29" i="2" s="1"/>
  <c r="Q29" i="2" s="1"/>
  <c r="J30" i="2"/>
  <c r="P30" i="2"/>
  <c r="R30" i="2" s="1"/>
  <c r="J32" i="2"/>
  <c r="P32" i="2" s="1"/>
  <c r="R32" i="2" s="1"/>
  <c r="O32" i="2"/>
  <c r="Q32" i="2" s="1"/>
  <c r="J34" i="2"/>
  <c r="P34" i="2"/>
  <c r="R34" i="2" s="1"/>
  <c r="O34" i="2"/>
  <c r="Q34" i="2" s="1"/>
  <c r="J35" i="2"/>
  <c r="O35" i="2" s="1"/>
  <c r="Q35" i="2" s="1"/>
  <c r="J36" i="2"/>
  <c r="P36" i="2" s="1"/>
  <c r="R36" i="2" s="1"/>
  <c r="O36" i="2"/>
  <c r="Q36" i="2" s="1"/>
  <c r="O38" i="2"/>
  <c r="Q38" i="2" s="1"/>
  <c r="P38" i="2"/>
  <c r="R38" i="2"/>
  <c r="O39" i="2"/>
  <c r="P39" i="2"/>
  <c r="R39" i="2"/>
  <c r="Q39" i="2"/>
  <c r="J45" i="2"/>
  <c r="O45" i="2" s="1"/>
  <c r="Q45" i="2" s="1"/>
  <c r="P45" i="2"/>
  <c r="R45" i="2"/>
  <c r="J46" i="2"/>
  <c r="P46" i="2"/>
  <c r="R46" i="2"/>
  <c r="O46" i="2"/>
  <c r="Q46" i="2" s="1"/>
  <c r="J47" i="2"/>
  <c r="O47" i="2" s="1"/>
  <c r="Q47" i="2" s="1"/>
  <c r="J49" i="2"/>
  <c r="O49" i="2"/>
  <c r="Q49" i="2" s="1"/>
  <c r="P49" i="2"/>
  <c r="R49" i="2" s="1"/>
  <c r="J51" i="2"/>
  <c r="O51" i="2"/>
  <c r="Q51" i="2"/>
  <c r="P51" i="2"/>
  <c r="R51" i="2"/>
  <c r="J52" i="2"/>
  <c r="P52" i="2" s="1"/>
  <c r="R52" i="2" s="1"/>
  <c r="O52" i="2"/>
  <c r="Q52" i="2" s="1"/>
  <c r="J53" i="2"/>
  <c r="O53" i="2"/>
  <c r="Q53" i="2"/>
  <c r="J55" i="2"/>
  <c r="P55" i="2" s="1"/>
  <c r="R55" i="2" s="1"/>
  <c r="J56" i="2"/>
  <c r="O56" i="2" s="1"/>
  <c r="Q56" i="2" s="1"/>
  <c r="R56" i="2"/>
  <c r="P53" i="2"/>
  <c r="R53" i="2" s="1"/>
  <c r="O30" i="2"/>
  <c r="Q30" i="2" s="1"/>
  <c r="P29" i="2"/>
  <c r="R29" i="2" s="1"/>
  <c r="P13" i="2"/>
  <c r="S13" i="2"/>
  <c r="O67" i="1"/>
  <c r="Q67" i="1" s="1"/>
  <c r="P66" i="1"/>
  <c r="R66" i="1" s="1"/>
  <c r="O61" i="1"/>
  <c r="Q61" i="1"/>
  <c r="P60" i="1"/>
  <c r="R60" i="1" s="1"/>
  <c r="O49" i="1"/>
  <c r="Q49" i="1" s="1"/>
  <c r="O43" i="1"/>
  <c r="Q43" i="1" s="1"/>
  <c r="O33" i="1"/>
  <c r="R33" i="1" s="1"/>
  <c r="O30" i="1"/>
  <c r="R30" i="1" s="1"/>
  <c r="O27" i="1"/>
  <c r="R27" i="1"/>
  <c r="O24" i="1"/>
  <c r="R24" i="1" s="1"/>
  <c r="O55" i="2" l="1"/>
  <c r="Q55" i="2" s="1"/>
  <c r="P9" i="2"/>
  <c r="S9" i="2" s="1"/>
  <c r="P47" i="2"/>
  <c r="R47" i="2" s="1"/>
  <c r="P31" i="1"/>
  <c r="S31" i="1" s="1"/>
  <c r="P35" i="2"/>
  <c r="R35" i="2" s="1"/>
  <c r="P11" i="2"/>
  <c r="S11" i="2" s="1"/>
  <c r="P69" i="1"/>
  <c r="R69" i="1" s="1"/>
  <c r="P63" i="1"/>
  <c r="R63" i="1" s="1"/>
  <c r="O48" i="1"/>
  <c r="Q48" i="1" s="1"/>
  <c r="O42" i="1"/>
  <c r="Q42" i="1" s="1"/>
  <c r="P34" i="1"/>
  <c r="S34" i="1" s="1"/>
</calcChain>
</file>

<file path=xl/sharedStrings.xml><?xml version="1.0" encoding="utf-8"?>
<sst xmlns="http://schemas.openxmlformats.org/spreadsheetml/2006/main" count="792" uniqueCount="127">
  <si>
    <t>Kvote</t>
  </si>
  <si>
    <t>2022/23</t>
  </si>
  <si>
    <t>2021/22</t>
  </si>
  <si>
    <t>% budzetske kvote</t>
  </si>
  <si>
    <t>% budzetske kvote 2018-2022</t>
  </si>
  <si>
    <t>Ukupno</t>
  </si>
  <si>
    <t>buzdet</t>
  </si>
  <si>
    <t>UPIS</t>
  </si>
  <si>
    <t>ISPIS</t>
  </si>
  <si>
    <t>ZAVRŠILO</t>
  </si>
  <si>
    <t>Prosek</t>
  </si>
  <si>
    <t>% UPIS</t>
  </si>
  <si>
    <t>% ISPIS</t>
  </si>
  <si>
    <t>% DIPL</t>
  </si>
  <si>
    <t>Max</t>
  </si>
  <si>
    <t>OAS HE</t>
  </si>
  <si>
    <t>OAS BH</t>
  </si>
  <si>
    <t>OAS HŽ</t>
  </si>
  <si>
    <t>IAS NH</t>
  </si>
  <si>
    <t>MAS HE</t>
  </si>
  <si>
    <t>MAS BH</t>
  </si>
  <si>
    <t>MAS HŽ</t>
  </si>
  <si>
    <t>DAS HE</t>
  </si>
  <si>
    <t>DAS BH</t>
  </si>
  <si>
    <t xml:space="preserve">Prosek za sve godine </t>
  </si>
  <si>
    <t>svi</t>
  </si>
  <si>
    <t>Program (*)</t>
  </si>
  <si>
    <t>2020/21.</t>
  </si>
  <si>
    <t>2019/20.</t>
  </si>
  <si>
    <t>2018/19.</t>
  </si>
  <si>
    <t>% totalne kvote</t>
  </si>
  <si>
    <t>%</t>
  </si>
  <si>
    <t>Ar</t>
  </si>
  <si>
    <t>SD</t>
  </si>
  <si>
    <t>OAS Hemija</t>
  </si>
  <si>
    <t>HE</t>
  </si>
  <si>
    <t>OAS Biohemija</t>
  </si>
  <si>
    <t>BH</t>
  </si>
  <si>
    <t>OAS Hemija životne sredine</t>
  </si>
  <si>
    <t>HZS</t>
  </si>
  <si>
    <t>IAS Nastava hemije</t>
  </si>
  <si>
    <t>NH</t>
  </si>
  <si>
    <t>MAS Hemija</t>
  </si>
  <si>
    <t>MH</t>
  </si>
  <si>
    <t>MAS Biohemija</t>
  </si>
  <si>
    <t>MB</t>
  </si>
  <si>
    <t>MAS Hemija životne sredine</t>
  </si>
  <si>
    <t>MZS</t>
  </si>
  <si>
    <t>DAS Hemija</t>
  </si>
  <si>
    <t>DH</t>
  </si>
  <si>
    <t>DAS Biohemija</t>
  </si>
  <si>
    <t>DB</t>
  </si>
  <si>
    <t>Ispisani studenti</t>
  </si>
  <si>
    <t>2020/21</t>
  </si>
  <si>
    <t>2017/18.</t>
  </si>
  <si>
    <t>Legenda</t>
  </si>
  <si>
    <t>Diplomirali</t>
  </si>
  <si>
    <t>Завршили студије током 2019/20.</t>
  </si>
  <si>
    <t>Завршили студије током 2018/19.</t>
  </si>
  <si>
    <t>Завршили студије током 2017/18.</t>
  </si>
  <si>
    <t>M</t>
  </si>
  <si>
    <t xml:space="preserve">min </t>
  </si>
  <si>
    <t>max</t>
  </si>
  <si>
    <t>RSD</t>
  </si>
  <si>
    <t>N</t>
  </si>
  <si>
    <t>2018-2020</t>
  </si>
  <si>
    <t>Osnovne s.</t>
  </si>
  <si>
    <t>Studiranje (g)</t>
  </si>
  <si>
    <t>Master</t>
  </si>
  <si>
    <t>HE 2018</t>
  </si>
  <si>
    <t>min</t>
  </si>
  <si>
    <t>Column 1</t>
  </si>
  <si>
    <t>Column 2</t>
  </si>
  <si>
    <t>Просек</t>
  </si>
  <si>
    <t>Број и проценат дипломираних студената (у односу на број уписаних) у претходне три школске године у оквиру акредитованих студијских програма</t>
  </si>
  <si>
    <t>Просечно трајање студија у претходне три школске године</t>
  </si>
  <si>
    <t>Ниво</t>
  </si>
  <si>
    <t>студија</t>
  </si>
  <si>
    <t>Уписани</t>
  </si>
  <si>
    <t>Диплом.</t>
  </si>
  <si>
    <t>Број</t>
  </si>
  <si>
    <t>Просечно</t>
  </si>
  <si>
    <t>OAС</t>
  </si>
  <si>
    <t>дипломираних</t>
  </si>
  <si>
    <t>трајање студија</t>
  </si>
  <si>
    <t>MAС</t>
  </si>
  <si>
    <t>ОАС</t>
  </si>
  <si>
    <t>ИAС</t>
  </si>
  <si>
    <t>ИАС</t>
  </si>
  <si>
    <t>ДАС</t>
  </si>
  <si>
    <t>МАС</t>
  </si>
  <si>
    <t>Укупно</t>
  </si>
  <si>
    <t>Извештај о резултатима анкете за студенте вредновању студијског програма Хемијског факултета</t>
  </si>
  <si>
    <t>Тврдња Просечна оцена</t>
  </si>
  <si>
    <t>Прописана литература за сваки предмет студијског програма је доступна, адекватна и доприноси разумевању садржаја. 2,91</t>
  </si>
  <si>
    <t>Време потребно за савладавање сваког предмета студијског програма је адекватно броју ЕСПБ бодова тог предмета (радно оптерећење). 2,97</t>
  </si>
  <si>
    <t>Задовољан/-на сам квалитетом теоријске наставе. 3,52</t>
  </si>
  <si>
    <t>Задовољан/-на сам квалитетом практичне наставе (вежбе и друго). 3,67</t>
  </si>
  <si>
    <t>Предмети су добро међусобно усклађени и добро се надовезују. 3,39</t>
  </si>
  <si>
    <t>Услови за извођење студијског програма су адекватни (библиотека, простор, опрема и др.). 3,32</t>
  </si>
  <si>
    <t>Настава се одржава према утврђеном распореду. 4,55</t>
  </si>
  <si>
    <t>Студентска служба квалитетно и професионално обавља свој посао. 4,24</t>
  </si>
  <si>
    <t>Задовољан/на сам распоредом организовања наставе. 3,22</t>
  </si>
  <si>
    <t>Задовољан/на сам распоредом испита. 3,46</t>
  </si>
  <si>
    <t>Студенти имају задовољавајуће учешће у састављању распореда наставе и испита. 2,76</t>
  </si>
  <si>
    <t>Студијски програм мотивише на даље учење и усавршавање. 3,22</t>
  </si>
  <si>
    <t>Кроз наставу се подстиче вештина критичког размишљања и вредновања. 3,39</t>
  </si>
  <si>
    <t>Мишљење студената исказано путем анкетирања се прихвата и утиче на унапређење наставног процеса 3,00</t>
  </si>
  <si>
    <t>OAS HŽS</t>
  </si>
  <si>
    <t>MAS HŽS</t>
  </si>
  <si>
    <t>2018-2022</t>
  </si>
  <si>
    <t>2017-2021</t>
  </si>
  <si>
    <t>Исписани</t>
  </si>
  <si>
    <t>Дипломирали</t>
  </si>
  <si>
    <t>Просек претходних година</t>
  </si>
  <si>
    <t>ОАС ХЕ</t>
  </si>
  <si>
    <t>ОАС БХ</t>
  </si>
  <si>
    <t>ОАС ХЖС</t>
  </si>
  <si>
    <t>ИАС НХ</t>
  </si>
  <si>
    <t>МАС ХЕ</t>
  </si>
  <si>
    <t>МАС БХ</t>
  </si>
  <si>
    <t>МАС ХЖС</t>
  </si>
  <si>
    <t>ДАС ХЕ</t>
  </si>
  <si>
    <t>ДАС БХ</t>
  </si>
  <si>
    <t>Упис</t>
  </si>
  <si>
    <t>Stare godine</t>
  </si>
  <si>
    <t>Mislim da oznake godina kaskaju za jednu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</si>
</sst>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indexed="8"/>
      <name val="Calibri"/>
      <family val="2"/>
      <charset val="1"/>
    </font>
    <font>
      <b/>
      <sz val="24"/>
      <color indexed="8"/>
      <name val="Calibri"/>
      <family val="2"/>
      <charset val="1"/>
    </font>
    <font>
      <sz val="18"/>
      <color indexed="8"/>
      <name val="Calibri"/>
      <family val="2"/>
      <charset val="1"/>
    </font>
    <font>
      <sz val="12"/>
      <color indexed="8"/>
      <name val="Calibri"/>
      <family val="2"/>
      <charset val="1"/>
    </font>
    <font>
      <sz val="10"/>
      <color indexed="63"/>
      <name val="Calibri"/>
      <family val="2"/>
      <charset val="1"/>
    </font>
    <font>
      <i/>
      <sz val="10"/>
      <color indexed="23"/>
      <name val="Calibri"/>
      <family val="2"/>
      <charset val="1"/>
    </font>
    <font>
      <sz val="10"/>
      <color indexed="17"/>
      <name val="Calibri"/>
      <family val="2"/>
      <charset val="1"/>
    </font>
    <font>
      <sz val="10"/>
      <color indexed="19"/>
      <name val="Calibri"/>
      <family val="2"/>
      <charset val="1"/>
    </font>
    <font>
      <sz val="10"/>
      <color indexed="10"/>
      <name val="Calibri"/>
      <family val="2"/>
      <charset val="1"/>
    </font>
    <font>
      <b/>
      <sz val="10"/>
      <color indexed="9"/>
      <name val="Calibri"/>
      <family val="2"/>
      <charset val="1"/>
    </font>
    <font>
      <b/>
      <sz val="10"/>
      <color indexed="8"/>
      <name val="Calibri"/>
      <family val="2"/>
      <charset val="1"/>
    </font>
    <font>
      <sz val="10"/>
      <color indexed="9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  <charset val="238"/>
    </font>
    <font>
      <b/>
      <sz val="10"/>
      <name val="Arial"/>
      <family val="2"/>
      <charset val="1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i/>
      <sz val="10"/>
      <name val="Arial"/>
      <family val="2"/>
      <charset val="1"/>
    </font>
    <font>
      <i/>
      <sz val="11"/>
      <color indexed="8"/>
      <name val="Calibri"/>
      <family val="2"/>
      <charset val="1"/>
    </font>
    <font>
      <b/>
      <sz val="11"/>
      <color indexed="8"/>
      <name val="Calibri"/>
      <family val="2"/>
      <charset val="1"/>
    </font>
    <font>
      <sz val="11"/>
      <color indexed="8"/>
      <name val="Calibri"/>
      <family val="2"/>
      <charset val="1"/>
    </font>
    <font>
      <sz val="10"/>
      <color indexed="8"/>
      <name val="Arial"/>
      <family val="2"/>
      <charset val="238"/>
    </font>
    <font>
      <sz val="11"/>
      <color rgb="FF00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</borders>
  <cellStyleXfs count="20">
    <xf numFmtId="0" fontId="0" fillId="0" borderId="0"/>
    <xf numFmtId="0" fontId="10" fillId="0" borderId="0" applyNumberFormat="0" applyFill="0" applyBorder="0" applyProtection="0"/>
    <xf numFmtId="0" fontId="11" fillId="2" borderId="0" applyNumberFormat="0" applyBorder="0" applyProtection="0"/>
    <xf numFmtId="0" fontId="11" fillId="3" borderId="0" applyNumberFormat="0" applyBorder="0" applyProtection="0"/>
    <xf numFmtId="0" fontId="10" fillId="4" borderId="0" applyNumberFormat="0" applyBorder="0" applyProtection="0"/>
    <xf numFmtId="0" fontId="8" fillId="5" borderId="0" applyNumberFormat="0" applyBorder="0" applyProtection="0"/>
    <xf numFmtId="0" fontId="9" fillId="6" borderId="0" applyNumberFormat="0" applyBorder="0" applyProtection="0"/>
    <xf numFmtId="0" fontId="5" fillId="0" borderId="0" applyNumberFormat="0" applyFill="0" applyBorder="0" applyProtection="0"/>
    <xf numFmtId="0" fontId="6" fillId="7" borderId="0" applyNumberFormat="0" applyBorder="0" applyProtection="0"/>
    <xf numFmtId="0" fontId="1" fillId="0" borderId="0" applyNumberFormat="0" applyFill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Protection="0"/>
    <xf numFmtId="0" fontId="7" fillId="8" borderId="0" applyNumberFormat="0" applyBorder="0" applyProtection="0"/>
    <xf numFmtId="0" fontId="12" fillId="0" borderId="0"/>
    <xf numFmtId="0" fontId="13" fillId="0" borderId="0"/>
    <xf numFmtId="0" fontId="22" fillId="0" borderId="0"/>
    <xf numFmtId="0" fontId="4" fillId="8" borderId="1" applyNumberFormat="0" applyProtection="0"/>
    <xf numFmtId="0" fontId="22" fillId="0" borderId="0" applyNumberFormat="0" applyFill="0" applyBorder="0" applyProtection="0"/>
    <xf numFmtId="0" fontId="22" fillId="0" borderId="0" applyNumberFormat="0" applyFill="0" applyBorder="0" applyProtection="0"/>
    <xf numFmtId="0" fontId="8" fillId="0" borderId="0" applyNumberFormat="0" applyFill="0" applyBorder="0" applyProtection="0"/>
  </cellStyleXfs>
  <cellXfs count="8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Font="1" applyAlignment="1">
      <alignment horizontal="center" vertical="center"/>
    </xf>
    <xf numFmtId="0" fontId="14" fillId="9" borderId="0" xfId="13" applyFont="1" applyFill="1" applyAlignment="1">
      <alignment horizontal="left"/>
    </xf>
    <xf numFmtId="0" fontId="13" fillId="0" borderId="0" xfId="14"/>
    <xf numFmtId="0" fontId="13" fillId="0" borderId="0" xfId="14" applyFont="1" applyAlignment="1">
      <alignment horizontal="center"/>
    </xf>
    <xf numFmtId="0" fontId="0" fillId="0" borderId="0" xfId="0" applyFont="1" applyAlignment="1">
      <alignment horizontal="center"/>
    </xf>
    <xf numFmtId="0" fontId="13" fillId="10" borderId="0" xfId="14" applyFill="1" applyAlignment="1">
      <alignment horizontal="center"/>
    </xf>
    <xf numFmtId="2" fontId="13" fillId="0" borderId="0" xfId="14" applyNumberFormat="1" applyAlignment="1">
      <alignment horizontal="center"/>
    </xf>
    <xf numFmtId="1" fontId="15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14" fillId="11" borderId="0" xfId="13" applyFont="1" applyFill="1" applyAlignment="1">
      <alignment vertical="center"/>
    </xf>
    <xf numFmtId="0" fontId="14" fillId="9" borderId="0" xfId="13" applyFont="1" applyFill="1" applyAlignment="1">
      <alignment horizontal="center"/>
    </xf>
    <xf numFmtId="0" fontId="12" fillId="0" borderId="0" xfId="13" applyAlignment="1">
      <alignment horizontal="left"/>
    </xf>
    <xf numFmtId="0" fontId="12" fillId="0" borderId="0" xfId="13" applyAlignment="1"/>
    <xf numFmtId="0" fontId="12" fillId="0" borderId="0" xfId="13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0" borderId="0" xfId="13" applyAlignment="1">
      <alignment horizontal="right"/>
    </xf>
    <xf numFmtId="1" fontId="12" fillId="0" borderId="0" xfId="13" applyNumberFormat="1" applyAlignment="1">
      <alignment horizontal="right"/>
    </xf>
    <xf numFmtId="1" fontId="0" fillId="0" borderId="0" xfId="0" applyNumberFormat="1"/>
    <xf numFmtId="1" fontId="15" fillId="0" borderId="0" xfId="0" applyNumberFormat="1" applyFont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1" fontId="15" fillId="0" borderId="0" xfId="0" applyNumberFormat="1" applyFont="1"/>
    <xf numFmtId="1" fontId="16" fillId="0" borderId="0" xfId="0" applyNumberFormat="1" applyFont="1"/>
    <xf numFmtId="0" fontId="16" fillId="0" borderId="0" xfId="0" applyFont="1"/>
    <xf numFmtId="0" fontId="17" fillId="0" borderId="0" xfId="13" applyFont="1" applyAlignment="1">
      <alignment horizontal="left"/>
    </xf>
    <xf numFmtId="0" fontId="17" fillId="0" borderId="0" xfId="13" applyFont="1" applyAlignment="1"/>
    <xf numFmtId="0" fontId="12" fillId="0" borderId="0" xfId="13"/>
    <xf numFmtId="0" fontId="14" fillId="9" borderId="0" xfId="13" applyFont="1" applyFill="1" applyAlignment="1">
      <alignment horizontal="left" vertical="center"/>
    </xf>
    <xf numFmtId="0" fontId="14" fillId="9" borderId="0" xfId="13" applyFont="1" applyFill="1" applyAlignment="1">
      <alignment horizontal="center" vertical="center"/>
    </xf>
    <xf numFmtId="0" fontId="15" fillId="0" borderId="0" xfId="0" applyFont="1" applyAlignment="1">
      <alignment horizontal="center"/>
    </xf>
    <xf numFmtId="0" fontId="12" fillId="0" borderId="2" xfId="13" applyFont="1" applyBorder="1"/>
    <xf numFmtId="0" fontId="0" fillId="0" borderId="2" xfId="0" applyFont="1" applyBorder="1"/>
    <xf numFmtId="0" fontId="12" fillId="0" borderId="0" xfId="13" applyFill="1" applyAlignment="1"/>
    <xf numFmtId="0" fontId="17" fillId="0" borderId="0" xfId="13" applyFont="1" applyFill="1" applyAlignment="1">
      <alignment horizontal="left"/>
    </xf>
    <xf numFmtId="0" fontId="17" fillId="0" borderId="0" xfId="13" applyFont="1" applyFill="1" applyAlignment="1"/>
    <xf numFmtId="0" fontId="14" fillId="11" borderId="0" xfId="13" applyFont="1" applyFill="1" applyAlignment="1">
      <alignment horizontal="left" vertical="center"/>
    </xf>
    <xf numFmtId="0" fontId="18" fillId="0" borderId="0" xfId="13" applyFont="1" applyAlignment="1"/>
    <xf numFmtId="0" fontId="0" fillId="0" borderId="0" xfId="0" applyFill="1"/>
    <xf numFmtId="0" fontId="16" fillId="0" borderId="0" xfId="0" applyFont="1" applyAlignment="1"/>
    <xf numFmtId="0" fontId="14" fillId="0" borderId="0" xfId="13" applyFont="1"/>
    <xf numFmtId="0" fontId="17" fillId="0" borderId="0" xfId="13" applyFont="1" applyAlignment="1">
      <alignment horizontal="center" vertical="center"/>
    </xf>
    <xf numFmtId="0" fontId="12" fillId="0" borderId="0" xfId="13" applyAlignment="1">
      <alignment horizontal="center" vertical="center"/>
    </xf>
    <xf numFmtId="1" fontId="12" fillId="0" borderId="0" xfId="13" applyNumberFormat="1" applyFont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2" fillId="0" borderId="0" xfId="13" applyFont="1" applyFill="1" applyAlignment="1">
      <alignment horizontal="left" vertical="center"/>
    </xf>
    <xf numFmtId="164" fontId="12" fillId="0" borderId="0" xfId="13" applyNumberFormat="1" applyAlignment="1">
      <alignment horizontal="center" vertical="center"/>
    </xf>
    <xf numFmtId="164" fontId="17" fillId="0" borderId="0" xfId="13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" fontId="12" fillId="0" borderId="0" xfId="13" applyNumberFormat="1"/>
    <xf numFmtId="164" fontId="12" fillId="0" borderId="0" xfId="13" applyNumberFormat="1" applyFont="1" applyAlignment="1">
      <alignment horizontal="center" vertical="center"/>
    </xf>
    <xf numFmtId="0" fontId="12" fillId="0" borderId="0" xfId="13" applyFont="1" applyAlignment="1">
      <alignment horizontal="left"/>
    </xf>
    <xf numFmtId="0" fontId="12" fillId="11" borderId="0" xfId="13" applyFill="1"/>
    <xf numFmtId="0" fontId="12" fillId="11" borderId="0" xfId="13" applyFill="1" applyAlignment="1">
      <alignment horizontal="center" vertical="center"/>
    </xf>
    <xf numFmtId="0" fontId="17" fillId="11" borderId="0" xfId="13" applyFont="1" applyFill="1" applyAlignment="1">
      <alignment horizontal="center" vertical="center"/>
    </xf>
    <xf numFmtId="1" fontId="12" fillId="11" borderId="0" xfId="13" applyNumberFormat="1" applyFill="1" applyAlignment="1">
      <alignment horizontal="center" vertical="center"/>
    </xf>
    <xf numFmtId="0" fontId="19" fillId="0" borderId="3" xfId="13" applyFont="1" applyFill="1" applyBorder="1" applyAlignment="1">
      <alignment horizontal="center"/>
    </xf>
    <xf numFmtId="0" fontId="12" fillId="0" borderId="0" xfId="13" applyFont="1" applyFill="1" applyBorder="1" applyAlignment="1"/>
    <xf numFmtId="0" fontId="12" fillId="0" borderId="4" xfId="13" applyFont="1" applyFill="1" applyBorder="1" applyAlignment="1"/>
    <xf numFmtId="0" fontId="17" fillId="0" borderId="4" xfId="13" applyFont="1" applyFill="1" applyBorder="1" applyAlignment="1"/>
    <xf numFmtId="0" fontId="20" fillId="0" borderId="3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4" xfId="0" applyFont="1" applyFill="1" applyBorder="1" applyAlignment="1"/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0" fillId="11" borderId="0" xfId="0" applyFill="1" applyAlignment="1">
      <alignment horizontal="left"/>
    </xf>
    <xf numFmtId="0" fontId="0" fillId="11" borderId="0" xfId="0" applyFill="1" applyAlignment="1">
      <alignment horizontal="center"/>
    </xf>
    <xf numFmtId="0" fontId="0" fillId="11" borderId="0" xfId="0" applyFill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0" fillId="12" borderId="0" xfId="0" applyFill="1" applyAlignment="1">
      <alignment horizontal="left"/>
    </xf>
    <xf numFmtId="0" fontId="14" fillId="0" borderId="0" xfId="13" applyFont="1" applyFill="1" applyAlignment="1">
      <alignment vertical="center"/>
    </xf>
    <xf numFmtId="0" fontId="14" fillId="0" borderId="0" xfId="13" applyFont="1" applyFill="1" applyAlignment="1">
      <alignment horizontal="left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top" wrapText="1"/>
    </xf>
    <xf numFmtId="0" fontId="14" fillId="0" borderId="0" xfId="13" applyFont="1" applyBorder="1" applyAlignment="1">
      <alignment horizontal="center"/>
    </xf>
  </cellXfs>
  <cellStyles count="20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builtinId="27" customBuiltin="1"/>
    <cellStyle name="Error" xfId="6" xr:uid="{00000000-0005-0000-0000-000005000000}"/>
    <cellStyle name="Footnote" xfId="7" xr:uid="{00000000-0005-0000-0000-000006000000}"/>
    <cellStyle name="Good" xfId="8" builtinId="26" customBuiltin="1"/>
    <cellStyle name="Heading" xfId="9" xr:uid="{00000000-0005-0000-0000-000008000000}"/>
    <cellStyle name="Heading 1" xfId="10" builtinId="16" customBuiltin="1"/>
    <cellStyle name="Heading 2" xfId="11" builtinId="17" customBuiltin="1"/>
    <cellStyle name="Neutral" xfId="12" builtinId="28" customBuiltin="1"/>
    <cellStyle name="Normal" xfId="0" builtinId="0"/>
    <cellStyle name="Normal 2" xfId="13" xr:uid="{00000000-0005-0000-0000-00000D000000}"/>
    <cellStyle name="Normal 3" xfId="14" xr:uid="{00000000-0005-0000-0000-00000E000000}"/>
    <cellStyle name="Normal 4" xfId="15" xr:uid="{00000000-0005-0000-0000-00000F000000}"/>
    <cellStyle name="Note" xfId="16" builtinId="10" customBuiltin="1"/>
    <cellStyle name="Status" xfId="17" xr:uid="{00000000-0005-0000-0000-000011000000}"/>
    <cellStyle name="Text" xfId="18" xr:uid="{00000000-0005-0000-0000-000012000000}"/>
    <cellStyle name="Warning" xfId="19" xr:uid="{00000000-0005-0000-0000-00001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DDDDDD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BBB59"/>
      <rgbColor rgb="00FFCC00"/>
      <rgbColor rgb="00FF9900"/>
      <rgbColor rgb="00FF6600"/>
      <rgbColor rgb="004F81BD"/>
      <rgbColor rgb="00878787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50019384187293E-2"/>
          <c:y val="6.4394058493982484E-2"/>
          <c:w val="0.86015932717598653"/>
          <c:h val="0.821971217246717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'Upis ispis ranije'!$V$27</c:f>
              <c:strCache>
                <c:ptCount val="1"/>
                <c:pt idx="0">
                  <c:v>% UPIS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'Upis ispis ranije'!$U$28:$U$39</c:f>
              <c:strCache>
                <c:ptCount val="12"/>
                <c:pt idx="0">
                  <c:v>HE</c:v>
                </c:pt>
                <c:pt idx="1">
                  <c:v>BH</c:v>
                </c:pt>
                <c:pt idx="2">
                  <c:v>HZS</c:v>
                </c:pt>
                <c:pt idx="4">
                  <c:v>NH</c:v>
                </c:pt>
                <c:pt idx="6">
                  <c:v>MH</c:v>
                </c:pt>
                <c:pt idx="7">
                  <c:v>MB</c:v>
                </c:pt>
                <c:pt idx="8">
                  <c:v>MZS</c:v>
                </c:pt>
                <c:pt idx="10">
                  <c:v>DH</c:v>
                </c:pt>
                <c:pt idx="11">
                  <c:v>DB</c:v>
                </c:pt>
              </c:strCache>
            </c:strRef>
          </c:cat>
          <c:val>
            <c:numRef>
              <c:f>'Upis ispis ranije'!$V$28:$V$39</c:f>
              <c:numCache>
                <c:formatCode>0</c:formatCode>
                <c:ptCount val="12"/>
                <c:pt idx="0">
                  <c:v>86</c:v>
                </c:pt>
                <c:pt idx="1">
                  <c:v>111.66666666666667</c:v>
                </c:pt>
                <c:pt idx="2">
                  <c:v>73</c:v>
                </c:pt>
                <c:pt idx="4">
                  <c:v>23</c:v>
                </c:pt>
                <c:pt idx="6">
                  <c:v>132.49999999999997</c:v>
                </c:pt>
                <c:pt idx="7">
                  <c:v>136.66666666666666</c:v>
                </c:pt>
                <c:pt idx="8">
                  <c:v>125</c:v>
                </c:pt>
                <c:pt idx="10">
                  <c:v>87.5</c:v>
                </c:pt>
                <c:pt idx="11">
                  <c:v>102.5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8D-4170-BC44-4603F3FF7B5A}"/>
            </c:ext>
          </c:extLst>
        </c:ser>
        <c:ser>
          <c:idx val="1"/>
          <c:order val="1"/>
          <c:tx>
            <c:strRef>
              <c:f>'Upis ispis ranije'!$W$27</c:f>
              <c:strCache>
                <c:ptCount val="1"/>
                <c:pt idx="0">
                  <c:v>% ISPIS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'Upis ispis ranije'!$U$28:$U$39</c:f>
              <c:strCache>
                <c:ptCount val="12"/>
                <c:pt idx="0">
                  <c:v>HE</c:v>
                </c:pt>
                <c:pt idx="1">
                  <c:v>BH</c:v>
                </c:pt>
                <c:pt idx="2">
                  <c:v>HZS</c:v>
                </c:pt>
                <c:pt idx="4">
                  <c:v>NH</c:v>
                </c:pt>
                <c:pt idx="6">
                  <c:v>MH</c:v>
                </c:pt>
                <c:pt idx="7">
                  <c:v>MB</c:v>
                </c:pt>
                <c:pt idx="8">
                  <c:v>MZS</c:v>
                </c:pt>
                <c:pt idx="10">
                  <c:v>DH</c:v>
                </c:pt>
                <c:pt idx="11">
                  <c:v>DB</c:v>
                </c:pt>
              </c:strCache>
            </c:strRef>
          </c:cat>
          <c:val>
            <c:numRef>
              <c:f>'Upis ispis ranije'!$W$28:$W$39</c:f>
              <c:numCache>
                <c:formatCode>0</c:formatCode>
                <c:ptCount val="12"/>
                <c:pt idx="0">
                  <c:v>48.333333333333329</c:v>
                </c:pt>
                <c:pt idx="1">
                  <c:v>41.111111111111107</c:v>
                </c:pt>
                <c:pt idx="2">
                  <c:v>61.999999999999993</c:v>
                </c:pt>
                <c:pt idx="4">
                  <c:v>34</c:v>
                </c:pt>
                <c:pt idx="6">
                  <c:v>6.6666666666666679</c:v>
                </c:pt>
                <c:pt idx="7">
                  <c:v>11.666666666666668</c:v>
                </c:pt>
                <c:pt idx="8">
                  <c:v>17.5</c:v>
                </c:pt>
                <c:pt idx="10">
                  <c:v>40</c:v>
                </c:pt>
                <c:pt idx="1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8D-4170-BC44-4603F3FF7B5A}"/>
            </c:ext>
          </c:extLst>
        </c:ser>
        <c:ser>
          <c:idx val="2"/>
          <c:order val="2"/>
          <c:tx>
            <c:strRef>
              <c:f>'Upis ispis ranije'!$X$27</c:f>
              <c:strCache>
                <c:ptCount val="1"/>
                <c:pt idx="0">
                  <c:v>% DIPL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strRef>
              <c:f>'Upis ispis ranije'!$U$28:$U$39</c:f>
              <c:strCache>
                <c:ptCount val="12"/>
                <c:pt idx="0">
                  <c:v>HE</c:v>
                </c:pt>
                <c:pt idx="1">
                  <c:v>BH</c:v>
                </c:pt>
                <c:pt idx="2">
                  <c:v>HZS</c:v>
                </c:pt>
                <c:pt idx="4">
                  <c:v>NH</c:v>
                </c:pt>
                <c:pt idx="6">
                  <c:v>MH</c:v>
                </c:pt>
                <c:pt idx="7">
                  <c:v>MB</c:v>
                </c:pt>
                <c:pt idx="8">
                  <c:v>MZS</c:v>
                </c:pt>
                <c:pt idx="10">
                  <c:v>DH</c:v>
                </c:pt>
                <c:pt idx="11">
                  <c:v>DB</c:v>
                </c:pt>
              </c:strCache>
            </c:strRef>
          </c:cat>
          <c:val>
            <c:numRef>
              <c:f>'Upis ispis ranije'!$X$28:$X$39</c:f>
              <c:numCache>
                <c:formatCode>0</c:formatCode>
                <c:ptCount val="12"/>
                <c:pt idx="0">
                  <c:v>67</c:v>
                </c:pt>
                <c:pt idx="1">
                  <c:v>73.888888888888886</c:v>
                </c:pt>
                <c:pt idx="2">
                  <c:v>43</c:v>
                </c:pt>
                <c:pt idx="4">
                  <c:v>33</c:v>
                </c:pt>
                <c:pt idx="6">
                  <c:v>118.3333333333333</c:v>
                </c:pt>
                <c:pt idx="7">
                  <c:v>101.66666666666667</c:v>
                </c:pt>
                <c:pt idx="8">
                  <c:v>107.5</c:v>
                </c:pt>
                <c:pt idx="10">
                  <c:v>45</c:v>
                </c:pt>
                <c:pt idx="11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8D-4170-BC44-4603F3FF7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40800"/>
        <c:axId val="1"/>
      </c:barChart>
      <c:catAx>
        <c:axId val="113694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00">
              <a:solidFill>
                <a:srgbClr val="878787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369408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92628528280804667"/>
          <c:y val="0.4068311804728979"/>
          <c:w val="6.8158506937624666E-2"/>
          <c:h val="0.145459193018242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were</c:v>
          </c:tx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AD0-4F05-8869-F3CE8FD145A2}"/>
              </c:ext>
            </c:extLst>
          </c:dPt>
          <c:dPt>
            <c:idx val="1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1-0AD0-4F05-8869-F3CE8FD145A2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2-0AD0-4F05-8869-F3CE8FD145A2}"/>
              </c:ext>
            </c:extLst>
          </c:dPt>
          <c:dPt>
            <c:idx val="3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3-0AD0-4F05-8869-F3CE8FD145A2}"/>
              </c:ext>
            </c:extLst>
          </c:dPt>
          <c:cat>
            <c:strRef>
              <c:f>'2023 grafici'!$D$20:$D$23</c:f>
              <c:strCache>
                <c:ptCount val="4"/>
                <c:pt idx="0">
                  <c:v>ОАС ХЕ</c:v>
                </c:pt>
                <c:pt idx="1">
                  <c:v>ОАС БХ</c:v>
                </c:pt>
                <c:pt idx="2">
                  <c:v>ОАС ХЖС</c:v>
                </c:pt>
                <c:pt idx="3">
                  <c:v>ИАС НХ</c:v>
                </c:pt>
              </c:strCache>
            </c:strRef>
          </c:cat>
          <c:val>
            <c:numRef>
              <c:f>'2023 grafici'!$E$20:$E$23</c:f>
              <c:numCache>
                <c:formatCode>0</c:formatCode>
                <c:ptCount val="4"/>
                <c:pt idx="0">
                  <c:v>98.666666666666671</c:v>
                </c:pt>
                <c:pt idx="1">
                  <c:v>111.11111111111111</c:v>
                </c:pt>
                <c:pt idx="2">
                  <c:v>32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D0-4F05-8869-F3CE8FD145A2}"/>
            </c:ext>
          </c:extLst>
        </c:ser>
        <c:ser>
          <c:idx val="1"/>
          <c:order val="1"/>
          <c:tx>
            <c:strRef>
              <c:f>'2023 grafici'!$N$23</c:f>
              <c:strCache>
                <c:ptCount val="1"/>
                <c:pt idx="0">
                  <c:v>Просек претходних година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'2023 grafici'!$D$20:$D$23</c:f>
              <c:strCache>
                <c:ptCount val="4"/>
                <c:pt idx="0">
                  <c:v>ОАС ХЕ</c:v>
                </c:pt>
                <c:pt idx="1">
                  <c:v>ОАС БХ</c:v>
                </c:pt>
                <c:pt idx="2">
                  <c:v>ОАС ХЖС</c:v>
                </c:pt>
                <c:pt idx="3">
                  <c:v>ИАС НХ</c:v>
                </c:pt>
              </c:strCache>
            </c:strRef>
          </c:cat>
          <c:val>
            <c:numRef>
              <c:f>'2023 grafici'!$F$20:$F$23</c:f>
              <c:numCache>
                <c:formatCode>0</c:formatCode>
                <c:ptCount val="4"/>
                <c:pt idx="0">
                  <c:v>86</c:v>
                </c:pt>
                <c:pt idx="1">
                  <c:v>111.66666666666667</c:v>
                </c:pt>
                <c:pt idx="2">
                  <c:v>73</c:v>
                </c:pt>
                <c:pt idx="3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D0-4F05-8869-F3CE8FD145A2}"/>
            </c:ext>
          </c:extLst>
        </c:ser>
        <c:ser>
          <c:idx val="2"/>
          <c:order val="2"/>
          <c:tx>
            <c:strRef>
              <c:f>'2023 grafici'!$N$20</c:f>
              <c:strCache>
                <c:ptCount val="1"/>
                <c:pt idx="0">
                  <c:v>Уписани</c:v>
                </c:pt>
              </c:strCache>
            </c:strRef>
          </c:tx>
          <c:invertIfNegative val="0"/>
          <c:cat>
            <c:strRef>
              <c:f>'2023 grafici'!$D$20:$D$23</c:f>
              <c:strCache>
                <c:ptCount val="4"/>
                <c:pt idx="0">
                  <c:v>ОАС ХЕ</c:v>
                </c:pt>
                <c:pt idx="1">
                  <c:v>ОАС БХ</c:v>
                </c:pt>
                <c:pt idx="2">
                  <c:v>ОАС ХЖС</c:v>
                </c:pt>
                <c:pt idx="3">
                  <c:v>ИАС НХ</c:v>
                </c:pt>
              </c:strCache>
            </c:strRef>
          </c:cat>
          <c:val>
            <c:numRef>
              <c:f>'2023 grafici'!$G$20:$G$23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0AD0-4F05-8869-F3CE8FD145A2}"/>
            </c:ext>
          </c:extLst>
        </c:ser>
        <c:ser>
          <c:idx val="3"/>
          <c:order val="3"/>
          <c:tx>
            <c:strRef>
              <c:f>'2023 grafici'!$N$21</c:f>
              <c:strCache>
                <c:ptCount val="1"/>
                <c:pt idx="0">
                  <c:v>Исписани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'2023 grafici'!$D$20:$D$23</c:f>
              <c:strCache>
                <c:ptCount val="4"/>
                <c:pt idx="0">
                  <c:v>ОАС ХЕ</c:v>
                </c:pt>
                <c:pt idx="1">
                  <c:v>ОАС БХ</c:v>
                </c:pt>
                <c:pt idx="2">
                  <c:v>ОАС ХЖС</c:v>
                </c:pt>
                <c:pt idx="3">
                  <c:v>ИАС НХ</c:v>
                </c:pt>
              </c:strCache>
            </c:strRef>
          </c:cat>
          <c:val>
            <c:numRef>
              <c:f>'2023 grafici'!$H$20:$H$23</c:f>
              <c:numCache>
                <c:formatCode>0</c:formatCode>
                <c:ptCount val="4"/>
                <c:pt idx="0">
                  <c:v>73.333333333333329</c:v>
                </c:pt>
                <c:pt idx="1">
                  <c:v>40</c:v>
                </c:pt>
                <c:pt idx="2">
                  <c:v>56.000000000000007</c:v>
                </c:pt>
                <c:pt idx="3">
                  <c:v>28.000000000000004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AD0-4F05-8869-F3CE8FD145A2}"/>
            </c:ext>
          </c:extLst>
        </c:ser>
        <c:ser>
          <c:idx val="4"/>
          <c:order val="4"/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'2023 grafici'!$D$20:$D$23</c:f>
              <c:strCache>
                <c:ptCount val="4"/>
                <c:pt idx="0">
                  <c:v>ОАС ХЕ</c:v>
                </c:pt>
                <c:pt idx="1">
                  <c:v>ОАС БХ</c:v>
                </c:pt>
                <c:pt idx="2">
                  <c:v>ОАС ХЖС</c:v>
                </c:pt>
                <c:pt idx="3">
                  <c:v>ИАС НХ</c:v>
                </c:pt>
              </c:strCache>
            </c:strRef>
          </c:cat>
          <c:val>
            <c:numRef>
              <c:f>'2023 grafici'!$I$20:$I$23</c:f>
              <c:numCache>
                <c:formatCode>0</c:formatCode>
                <c:ptCount val="4"/>
                <c:pt idx="0">
                  <c:v>48.333333333333329</c:v>
                </c:pt>
                <c:pt idx="1">
                  <c:v>41.111111111111107</c:v>
                </c:pt>
                <c:pt idx="2">
                  <c:v>61.999999999999993</c:v>
                </c:pt>
                <c:pt idx="3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D0-4F05-8869-F3CE8FD145A2}"/>
            </c:ext>
          </c:extLst>
        </c:ser>
        <c:ser>
          <c:idx val="5"/>
          <c:order val="5"/>
          <c:invertIfNegative val="0"/>
          <c:cat>
            <c:strRef>
              <c:f>'2023 grafici'!$D$20:$D$23</c:f>
              <c:strCache>
                <c:ptCount val="4"/>
                <c:pt idx="0">
                  <c:v>ОАС ХЕ</c:v>
                </c:pt>
                <c:pt idx="1">
                  <c:v>ОАС БХ</c:v>
                </c:pt>
                <c:pt idx="2">
                  <c:v>ОАС ХЖС</c:v>
                </c:pt>
                <c:pt idx="3">
                  <c:v>ИАС НХ</c:v>
                </c:pt>
              </c:strCache>
            </c:strRef>
          </c:cat>
          <c:val>
            <c:numRef>
              <c:f>'2023 grafici'!$J$20:$J$23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9-0AD0-4F05-8869-F3CE8FD145A2}"/>
            </c:ext>
          </c:extLst>
        </c:ser>
        <c:ser>
          <c:idx val="6"/>
          <c:order val="6"/>
          <c:tx>
            <c:strRef>
              <c:f>'2023 grafici'!$N$22</c:f>
              <c:strCache>
                <c:ptCount val="1"/>
                <c:pt idx="0">
                  <c:v>Дипломирали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'2023 grafici'!$D$20:$D$23</c:f>
              <c:strCache>
                <c:ptCount val="4"/>
                <c:pt idx="0">
                  <c:v>ОАС ХЕ</c:v>
                </c:pt>
                <c:pt idx="1">
                  <c:v>ОАС БХ</c:v>
                </c:pt>
                <c:pt idx="2">
                  <c:v>ОАС ХЖС</c:v>
                </c:pt>
                <c:pt idx="3">
                  <c:v>ИАС НХ</c:v>
                </c:pt>
              </c:strCache>
            </c:strRef>
          </c:cat>
          <c:val>
            <c:numRef>
              <c:f>'2023 grafici'!$K$20:$K$23</c:f>
              <c:numCache>
                <c:formatCode>0</c:formatCode>
                <c:ptCount val="4"/>
                <c:pt idx="0">
                  <c:v>54.666666666666664</c:v>
                </c:pt>
                <c:pt idx="1">
                  <c:v>48.888888888888886</c:v>
                </c:pt>
                <c:pt idx="2">
                  <c:v>56.000000000000007</c:v>
                </c:pt>
                <c:pt idx="3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AD0-4F05-8869-F3CE8FD145A2}"/>
            </c:ext>
          </c:extLst>
        </c:ser>
        <c:ser>
          <c:idx val="7"/>
          <c:order val="7"/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'2023 grafici'!$D$20:$D$23</c:f>
              <c:strCache>
                <c:ptCount val="4"/>
                <c:pt idx="0">
                  <c:v>ОАС ХЕ</c:v>
                </c:pt>
                <c:pt idx="1">
                  <c:v>ОАС БХ</c:v>
                </c:pt>
                <c:pt idx="2">
                  <c:v>ОАС ХЖС</c:v>
                </c:pt>
                <c:pt idx="3">
                  <c:v>ИАС НХ</c:v>
                </c:pt>
              </c:strCache>
            </c:strRef>
          </c:cat>
          <c:val>
            <c:numRef>
              <c:f>'2023 grafici'!$L$20:$L$23</c:f>
              <c:numCache>
                <c:formatCode>0</c:formatCode>
                <c:ptCount val="4"/>
                <c:pt idx="0">
                  <c:v>67</c:v>
                </c:pt>
                <c:pt idx="1">
                  <c:v>73.888888888888886</c:v>
                </c:pt>
                <c:pt idx="2">
                  <c:v>43</c:v>
                </c:pt>
                <c:pt idx="3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AD0-4F05-8869-F3CE8FD14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36640"/>
        <c:axId val="1"/>
      </c:barChart>
      <c:catAx>
        <c:axId val="113693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136936640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16431130431279306"/>
          <c:y val="1.7500545645878138E-2"/>
          <c:w val="0.66857703134170976"/>
          <c:h val="6.000187078586790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3D7E-4FD9-9FC9-20EA98F3BB22}"/>
              </c:ext>
            </c:extLst>
          </c:dPt>
          <c:dPt>
            <c:idx val="1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1-3D7E-4FD9-9FC9-20EA98F3BB22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2-3D7E-4FD9-9FC9-20EA98F3BB22}"/>
              </c:ext>
            </c:extLst>
          </c:dPt>
          <c:dPt>
            <c:idx val="3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3-3D7E-4FD9-9FC9-20EA98F3BB22}"/>
              </c:ext>
            </c:extLst>
          </c:dPt>
          <c:cat>
            <c:strRef>
              <c:f>'2023 grafici'!$D$51:$D$53</c:f>
              <c:strCache>
                <c:ptCount val="3"/>
                <c:pt idx="0">
                  <c:v>МАС ХЕ</c:v>
                </c:pt>
                <c:pt idx="1">
                  <c:v>МАС БХ</c:v>
                </c:pt>
                <c:pt idx="2">
                  <c:v>МАС ХЖС</c:v>
                </c:pt>
              </c:strCache>
            </c:strRef>
          </c:cat>
          <c:val>
            <c:numRef>
              <c:f>'2023 grafici'!$E$51:$E$53</c:f>
              <c:numCache>
                <c:formatCode>0</c:formatCode>
                <c:ptCount val="3"/>
                <c:pt idx="0">
                  <c:v>130</c:v>
                </c:pt>
                <c:pt idx="1">
                  <c:v>100</c:v>
                </c:pt>
                <c:pt idx="2">
                  <c:v>110.00000000000001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7E-4FD9-9FC9-20EA98F3BB22}"/>
            </c:ext>
          </c:extLst>
        </c:ser>
        <c:ser>
          <c:idx val="1"/>
          <c:order val="1"/>
          <c:tx>
            <c:strRef>
              <c:f>'2023 grafici'!$N$23</c:f>
              <c:strCache>
                <c:ptCount val="1"/>
                <c:pt idx="0">
                  <c:v>Просек претходних година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'2023 grafici'!$D$51:$D$53</c:f>
              <c:strCache>
                <c:ptCount val="3"/>
                <c:pt idx="0">
                  <c:v>МАС ХЕ</c:v>
                </c:pt>
                <c:pt idx="1">
                  <c:v>МАС БХ</c:v>
                </c:pt>
                <c:pt idx="2">
                  <c:v>МАС ХЖС</c:v>
                </c:pt>
              </c:strCache>
            </c:strRef>
          </c:cat>
          <c:val>
            <c:numRef>
              <c:f>'2023 grafici'!$F$51:$F$53</c:f>
              <c:numCache>
                <c:formatCode>0</c:formatCode>
                <c:ptCount val="3"/>
                <c:pt idx="0">
                  <c:v>132.49999999999997</c:v>
                </c:pt>
                <c:pt idx="1">
                  <c:v>136.66666666666666</c:v>
                </c:pt>
                <c:pt idx="2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7E-4FD9-9FC9-20EA98F3BB22}"/>
            </c:ext>
          </c:extLst>
        </c:ser>
        <c:ser>
          <c:idx val="2"/>
          <c:order val="2"/>
          <c:tx>
            <c:strRef>
              <c:f>'2023 grafici'!$N$20</c:f>
              <c:strCache>
                <c:ptCount val="1"/>
                <c:pt idx="0">
                  <c:v>Уписани</c:v>
                </c:pt>
              </c:strCache>
            </c:strRef>
          </c:tx>
          <c:invertIfNegative val="0"/>
          <c:cat>
            <c:strRef>
              <c:f>'2023 grafici'!$D$51:$D$53</c:f>
              <c:strCache>
                <c:ptCount val="3"/>
                <c:pt idx="0">
                  <c:v>МАС ХЕ</c:v>
                </c:pt>
                <c:pt idx="1">
                  <c:v>МАС БХ</c:v>
                </c:pt>
                <c:pt idx="2">
                  <c:v>МАС ХЖС</c:v>
                </c:pt>
              </c:strCache>
            </c:strRef>
          </c:cat>
          <c:val>
            <c:numRef>
              <c:f>'2023 grafici'!$G$51:$G$53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6-3D7E-4FD9-9FC9-20EA98F3BB22}"/>
            </c:ext>
          </c:extLst>
        </c:ser>
        <c:ser>
          <c:idx val="3"/>
          <c:order val="3"/>
          <c:tx>
            <c:strRef>
              <c:f>'2023 grafici'!$N$21</c:f>
              <c:strCache>
                <c:ptCount val="1"/>
                <c:pt idx="0">
                  <c:v>Исписани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'2023 grafici'!$D$51:$D$53</c:f>
              <c:strCache>
                <c:ptCount val="3"/>
                <c:pt idx="0">
                  <c:v>МАС ХЕ</c:v>
                </c:pt>
                <c:pt idx="1">
                  <c:v>МАС БХ</c:v>
                </c:pt>
                <c:pt idx="2">
                  <c:v>МАС ХЖС</c:v>
                </c:pt>
              </c:strCache>
            </c:strRef>
          </c:cat>
          <c:val>
            <c:numRef>
              <c:f>'2023 grafici'!$H$51:$H$53</c:f>
              <c:numCache>
                <c:formatCode>0</c:formatCode>
                <c:ptCount val="3"/>
                <c:pt idx="0">
                  <c:v>23.333333333333332</c:v>
                </c:pt>
                <c:pt idx="1">
                  <c:v>0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7E-4FD9-9FC9-20EA98F3BB22}"/>
            </c:ext>
          </c:extLst>
        </c:ser>
        <c:ser>
          <c:idx val="4"/>
          <c:order val="4"/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'2023 grafici'!$D$51:$D$53</c:f>
              <c:strCache>
                <c:ptCount val="3"/>
                <c:pt idx="0">
                  <c:v>МАС ХЕ</c:v>
                </c:pt>
                <c:pt idx="1">
                  <c:v>МАС БХ</c:v>
                </c:pt>
                <c:pt idx="2">
                  <c:v>МАС ХЖС</c:v>
                </c:pt>
              </c:strCache>
            </c:strRef>
          </c:cat>
          <c:val>
            <c:numRef>
              <c:f>'2023 grafici'!$I$51:$I$53</c:f>
              <c:numCache>
                <c:formatCode>0</c:formatCode>
                <c:ptCount val="3"/>
                <c:pt idx="0">
                  <c:v>6.6666666666666679</c:v>
                </c:pt>
                <c:pt idx="1">
                  <c:v>11.666666666666668</c:v>
                </c:pt>
                <c:pt idx="2">
                  <c:v>17.5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7E-4FD9-9FC9-20EA98F3BB22}"/>
            </c:ext>
          </c:extLst>
        </c:ser>
        <c:ser>
          <c:idx val="5"/>
          <c:order val="5"/>
          <c:invertIfNegative val="0"/>
          <c:cat>
            <c:strRef>
              <c:f>'2023 grafici'!$D$51:$D$53</c:f>
              <c:strCache>
                <c:ptCount val="3"/>
                <c:pt idx="0">
                  <c:v>МАС ХЕ</c:v>
                </c:pt>
                <c:pt idx="1">
                  <c:v>МАС БХ</c:v>
                </c:pt>
                <c:pt idx="2">
                  <c:v>МАС ХЖС</c:v>
                </c:pt>
              </c:strCache>
            </c:strRef>
          </c:cat>
          <c:val>
            <c:numRef>
              <c:f>'2023 grafici'!$J$51:$J$53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9-3D7E-4FD9-9FC9-20EA98F3BB22}"/>
            </c:ext>
          </c:extLst>
        </c:ser>
        <c:ser>
          <c:idx val="6"/>
          <c:order val="6"/>
          <c:tx>
            <c:strRef>
              <c:f>'2023 grafici'!$N$22</c:f>
              <c:strCache>
                <c:ptCount val="1"/>
                <c:pt idx="0">
                  <c:v>Дипломирали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'2023 grafici'!$D$51:$D$53</c:f>
              <c:strCache>
                <c:ptCount val="3"/>
                <c:pt idx="0">
                  <c:v>МАС ХЕ</c:v>
                </c:pt>
                <c:pt idx="1">
                  <c:v>МАС БХ</c:v>
                </c:pt>
                <c:pt idx="2">
                  <c:v>МАС ХЖС</c:v>
                </c:pt>
              </c:strCache>
            </c:strRef>
          </c:cat>
          <c:val>
            <c:numRef>
              <c:f>'2023 grafici'!$K$51:$K$53</c:f>
              <c:numCache>
                <c:formatCode>0</c:formatCode>
                <c:ptCount val="3"/>
                <c:pt idx="0">
                  <c:v>136.66666666666666</c:v>
                </c:pt>
                <c:pt idx="1">
                  <c:v>166.66666666666669</c:v>
                </c:pt>
                <c:pt idx="2">
                  <c:v>110.00000000000001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D7E-4FD9-9FC9-20EA98F3BB22}"/>
            </c:ext>
          </c:extLst>
        </c:ser>
        <c:ser>
          <c:idx val="7"/>
          <c:order val="7"/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'2023 grafici'!$D$51:$D$53</c:f>
              <c:strCache>
                <c:ptCount val="3"/>
                <c:pt idx="0">
                  <c:v>МАС ХЕ</c:v>
                </c:pt>
                <c:pt idx="1">
                  <c:v>МАС БХ</c:v>
                </c:pt>
                <c:pt idx="2">
                  <c:v>МАС ХЖС</c:v>
                </c:pt>
              </c:strCache>
            </c:strRef>
          </c:cat>
          <c:val>
            <c:numRef>
              <c:f>'2023 grafici'!$L$51:$L$53</c:f>
              <c:numCache>
                <c:formatCode>0</c:formatCode>
                <c:ptCount val="3"/>
                <c:pt idx="0">
                  <c:v>118.3333333333333</c:v>
                </c:pt>
                <c:pt idx="1">
                  <c:v>101.66666666666667</c:v>
                </c:pt>
                <c:pt idx="2">
                  <c:v>107.5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D7E-4FD9-9FC9-20EA98F3B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1680"/>
        <c:axId val="1"/>
      </c:barChart>
      <c:catAx>
        <c:axId val="113691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136911680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16312566091017427"/>
          <c:y val="1.7500545645878138E-2"/>
          <c:w val="0.66952445173567188"/>
          <c:h val="6.000187078586790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2CB3-4DB4-A429-60CCD95E1A77}"/>
              </c:ext>
            </c:extLst>
          </c:dPt>
          <c:dPt>
            <c:idx val="1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1-2CB3-4DB4-A429-60CCD95E1A77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2-2CB3-4DB4-A429-60CCD95E1A77}"/>
              </c:ext>
            </c:extLst>
          </c:dPt>
          <c:dPt>
            <c:idx val="3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3-2CB3-4DB4-A429-60CCD95E1A77}"/>
              </c:ext>
            </c:extLst>
          </c:dPt>
          <c:cat>
            <c:strRef>
              <c:f>'2023 grafici'!$D$80:$D$81</c:f>
              <c:strCache>
                <c:ptCount val="2"/>
                <c:pt idx="0">
                  <c:v>ДАС ХЕ</c:v>
                </c:pt>
                <c:pt idx="1">
                  <c:v>ДАС БХ</c:v>
                </c:pt>
              </c:strCache>
            </c:strRef>
          </c:cat>
          <c:val>
            <c:numRef>
              <c:f>'2023 grafici'!$E$80:$E$81</c:f>
              <c:numCache>
                <c:formatCode>0</c:formatCode>
                <c:ptCount val="2"/>
                <c:pt idx="0">
                  <c:v>116.66666666666667</c:v>
                </c:pt>
                <c:pt idx="1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B3-4DB4-A429-60CCD95E1A77}"/>
            </c:ext>
          </c:extLst>
        </c:ser>
        <c:ser>
          <c:idx val="1"/>
          <c:order val="1"/>
          <c:tx>
            <c:strRef>
              <c:f>'2023 grafici'!$N$81</c:f>
              <c:strCache>
                <c:ptCount val="1"/>
                <c:pt idx="0">
                  <c:v>Просек претходних година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'2023 grafici'!$D$80:$D$81</c:f>
              <c:strCache>
                <c:ptCount val="2"/>
                <c:pt idx="0">
                  <c:v>ДАС ХЕ</c:v>
                </c:pt>
                <c:pt idx="1">
                  <c:v>ДАС БХ</c:v>
                </c:pt>
              </c:strCache>
            </c:strRef>
          </c:cat>
          <c:val>
            <c:numRef>
              <c:f>'2023 grafici'!$F$80:$F$81</c:f>
              <c:numCache>
                <c:formatCode>0</c:formatCode>
                <c:ptCount val="2"/>
                <c:pt idx="0">
                  <c:v>87.5</c:v>
                </c:pt>
                <c:pt idx="1">
                  <c:v>102.5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B3-4DB4-A429-60CCD95E1A77}"/>
            </c:ext>
          </c:extLst>
        </c:ser>
        <c:ser>
          <c:idx val="2"/>
          <c:order val="2"/>
          <c:tx>
            <c:strRef>
              <c:f>'2023 grafici'!$N$78</c:f>
              <c:strCache>
                <c:ptCount val="1"/>
                <c:pt idx="0">
                  <c:v>Уписани</c:v>
                </c:pt>
              </c:strCache>
            </c:strRef>
          </c:tx>
          <c:invertIfNegative val="0"/>
          <c:cat>
            <c:strRef>
              <c:f>'2023 grafici'!$D$80:$D$81</c:f>
              <c:strCache>
                <c:ptCount val="2"/>
                <c:pt idx="0">
                  <c:v>ДАС ХЕ</c:v>
                </c:pt>
                <c:pt idx="1">
                  <c:v>ДАС БХ</c:v>
                </c:pt>
              </c:strCache>
            </c:strRef>
          </c:cat>
          <c:val>
            <c:numRef>
              <c:f>'2023 grafici'!$G$80:$G$81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6-2CB3-4DB4-A429-60CCD95E1A77}"/>
            </c:ext>
          </c:extLst>
        </c:ser>
        <c:ser>
          <c:idx val="3"/>
          <c:order val="3"/>
          <c:tx>
            <c:strRef>
              <c:f>'2023 grafici'!$N$79</c:f>
              <c:strCache>
                <c:ptCount val="1"/>
                <c:pt idx="0">
                  <c:v>Исписани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'2023 grafici'!$D$80:$D$81</c:f>
              <c:strCache>
                <c:ptCount val="2"/>
                <c:pt idx="0">
                  <c:v>ДАС ХЕ</c:v>
                </c:pt>
                <c:pt idx="1">
                  <c:v>ДАС БХ</c:v>
                </c:pt>
              </c:strCache>
            </c:strRef>
          </c:cat>
          <c:val>
            <c:numRef>
              <c:f>'2023 grafici'!$H$80:$H$81</c:f>
              <c:numCache>
                <c:formatCode>0</c:formatCode>
                <c:ptCount val="2"/>
                <c:pt idx="0">
                  <c:v>70</c:v>
                </c:pt>
                <c:pt idx="1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CB3-4DB4-A429-60CCD95E1A77}"/>
            </c:ext>
          </c:extLst>
        </c:ser>
        <c:ser>
          <c:idx val="4"/>
          <c:order val="4"/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'2023 grafici'!$D$80:$D$81</c:f>
              <c:strCache>
                <c:ptCount val="2"/>
                <c:pt idx="0">
                  <c:v>ДАС ХЕ</c:v>
                </c:pt>
                <c:pt idx="1">
                  <c:v>ДАС БХ</c:v>
                </c:pt>
              </c:strCache>
            </c:strRef>
          </c:cat>
          <c:val>
            <c:numRef>
              <c:f>'2023 grafici'!$I$80:$I$81</c:f>
              <c:numCache>
                <c:formatCode>0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CB3-4DB4-A429-60CCD95E1A77}"/>
            </c:ext>
          </c:extLst>
        </c:ser>
        <c:ser>
          <c:idx val="5"/>
          <c:order val="5"/>
          <c:invertIfNegative val="0"/>
          <c:cat>
            <c:strRef>
              <c:f>'2023 grafici'!$D$80:$D$81</c:f>
              <c:strCache>
                <c:ptCount val="2"/>
                <c:pt idx="0">
                  <c:v>ДАС ХЕ</c:v>
                </c:pt>
                <c:pt idx="1">
                  <c:v>ДАС БХ</c:v>
                </c:pt>
              </c:strCache>
            </c:strRef>
          </c:cat>
          <c:val>
            <c:numRef>
              <c:f>'2023 grafici'!$J$80:$J$81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9-2CB3-4DB4-A429-60CCD95E1A77}"/>
            </c:ext>
          </c:extLst>
        </c:ser>
        <c:ser>
          <c:idx val="6"/>
          <c:order val="6"/>
          <c:tx>
            <c:strRef>
              <c:f>'2023 grafici'!$N$80</c:f>
              <c:strCache>
                <c:ptCount val="1"/>
                <c:pt idx="0">
                  <c:v>Дипломирали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'2023 grafici'!$D$80:$D$81</c:f>
              <c:strCache>
                <c:ptCount val="2"/>
                <c:pt idx="0">
                  <c:v>ДАС ХЕ</c:v>
                </c:pt>
                <c:pt idx="1">
                  <c:v>ДАС БХ</c:v>
                </c:pt>
              </c:strCache>
            </c:strRef>
          </c:cat>
          <c:val>
            <c:numRef>
              <c:f>'2023 grafici'!$K$80:$K$81</c:f>
              <c:numCache>
                <c:formatCode>0</c:formatCode>
                <c:ptCount val="2"/>
                <c:pt idx="0">
                  <c:v>43.333333333333336</c:v>
                </c:pt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CB3-4DB4-A429-60CCD95E1A77}"/>
            </c:ext>
          </c:extLst>
        </c:ser>
        <c:ser>
          <c:idx val="7"/>
          <c:order val="7"/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'2023 grafici'!$D$80:$D$81</c:f>
              <c:strCache>
                <c:ptCount val="2"/>
                <c:pt idx="0">
                  <c:v>ДАС ХЕ</c:v>
                </c:pt>
                <c:pt idx="1">
                  <c:v>ДАС БХ</c:v>
                </c:pt>
              </c:strCache>
            </c:strRef>
          </c:cat>
          <c:val>
            <c:numRef>
              <c:f>'2023 grafici'!$L$80:$L$81</c:f>
              <c:numCache>
                <c:formatCode>0</c:formatCode>
                <c:ptCount val="2"/>
                <c:pt idx="0">
                  <c:v>45</c:v>
                </c:pt>
                <c:pt idx="1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CB3-4DB4-A429-60CCD95E1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21248"/>
        <c:axId val="1"/>
      </c:barChart>
      <c:catAx>
        <c:axId val="113692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136921248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16312566091017427"/>
          <c:y val="1.7500545645878138E-2"/>
          <c:w val="0.66952445173567188"/>
          <c:h val="6.000187078586790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'2023 grafici'!$R$5:$R$8</c:f>
              <c:strCache>
                <c:ptCount val="4"/>
                <c:pt idx="0">
                  <c:v>ОАС ХЕ</c:v>
                </c:pt>
                <c:pt idx="1">
                  <c:v>ОАС БХ</c:v>
                </c:pt>
                <c:pt idx="2">
                  <c:v>ОАС ХЖС</c:v>
                </c:pt>
                <c:pt idx="3">
                  <c:v>ИАС НХ</c:v>
                </c:pt>
              </c:strCache>
            </c:strRef>
          </c:cat>
          <c:val>
            <c:numRef>
              <c:f>'2023 grafici'!$S$5:$S$8</c:f>
              <c:numCache>
                <c:formatCode>General</c:formatCode>
                <c:ptCount val="4"/>
                <c:pt idx="0">
                  <c:v>74</c:v>
                </c:pt>
                <c:pt idx="1">
                  <c:v>50</c:v>
                </c:pt>
                <c:pt idx="2">
                  <c:v>8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4C-43A6-A266-4C9BA54E0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3344"/>
        <c:axId val="1"/>
      </c:barChart>
      <c:catAx>
        <c:axId val="113691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6913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'2023 grafici'!$R$10:$R$12</c:f>
              <c:strCache>
                <c:ptCount val="3"/>
                <c:pt idx="0">
                  <c:v>МАС ХЕ</c:v>
                </c:pt>
                <c:pt idx="1">
                  <c:v>МАС БХ</c:v>
                </c:pt>
                <c:pt idx="2">
                  <c:v>МАС ХЖС</c:v>
                </c:pt>
              </c:strCache>
            </c:strRef>
          </c:cat>
          <c:val>
            <c:numRef>
              <c:f>'2023 grafici'!$S$10:$S$12</c:f>
              <c:numCache>
                <c:formatCode>General</c:formatCode>
                <c:ptCount val="3"/>
                <c:pt idx="0">
                  <c:v>39</c:v>
                </c:pt>
                <c:pt idx="1">
                  <c:v>15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A2-42D4-B150-7A05C0EEE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0045952"/>
        <c:axId val="1"/>
      </c:barChart>
      <c:catAx>
        <c:axId val="206004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0045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'2023 grafici'!$R$14:$R$15</c:f>
              <c:strCache>
                <c:ptCount val="2"/>
                <c:pt idx="0">
                  <c:v>ДАС ХЕ</c:v>
                </c:pt>
                <c:pt idx="1">
                  <c:v>ДАС БХ</c:v>
                </c:pt>
              </c:strCache>
            </c:strRef>
          </c:cat>
          <c:val>
            <c:numRef>
              <c:f>'2023 grafici'!$S$14:$S$15</c:f>
              <c:numCache>
                <c:formatCode>General</c:formatCode>
                <c:ptCount val="2"/>
                <c:pt idx="0">
                  <c:v>35</c:v>
                </c:pt>
                <c:pt idx="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4B-4FD1-B6E3-0271E03DC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0052608"/>
        <c:axId val="1"/>
      </c:barChart>
      <c:catAx>
        <c:axId val="206005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0052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708592053398335E-2"/>
          <c:y val="6.4394058493982484E-2"/>
          <c:w val="0.85740022955817718"/>
          <c:h val="0.821971217246717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'Upis ispis ranije'!$V$27</c:f>
              <c:strCache>
                <c:ptCount val="1"/>
                <c:pt idx="0">
                  <c:v>% UPIS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'Upis ispis ranije'!$U$28:$U$39</c:f>
              <c:strCache>
                <c:ptCount val="12"/>
                <c:pt idx="0">
                  <c:v>HE</c:v>
                </c:pt>
                <c:pt idx="1">
                  <c:v>BH</c:v>
                </c:pt>
                <c:pt idx="2">
                  <c:v>HZS</c:v>
                </c:pt>
                <c:pt idx="4">
                  <c:v>NH</c:v>
                </c:pt>
                <c:pt idx="6">
                  <c:v>MH</c:v>
                </c:pt>
                <c:pt idx="7">
                  <c:v>MB</c:v>
                </c:pt>
                <c:pt idx="8">
                  <c:v>MZS</c:v>
                </c:pt>
                <c:pt idx="10">
                  <c:v>DH</c:v>
                </c:pt>
                <c:pt idx="11">
                  <c:v>DB</c:v>
                </c:pt>
              </c:strCache>
            </c:strRef>
          </c:cat>
          <c:val>
            <c:numRef>
              <c:f>'Upis ispis ranije'!$V$28:$V$39</c:f>
              <c:numCache>
                <c:formatCode>0</c:formatCode>
                <c:ptCount val="12"/>
                <c:pt idx="0">
                  <c:v>86</c:v>
                </c:pt>
                <c:pt idx="1">
                  <c:v>111.66666666666667</c:v>
                </c:pt>
                <c:pt idx="2">
                  <c:v>73</c:v>
                </c:pt>
                <c:pt idx="4">
                  <c:v>23</c:v>
                </c:pt>
                <c:pt idx="6">
                  <c:v>132.49999999999997</c:v>
                </c:pt>
                <c:pt idx="7">
                  <c:v>136.66666666666666</c:v>
                </c:pt>
                <c:pt idx="8">
                  <c:v>125</c:v>
                </c:pt>
                <c:pt idx="10">
                  <c:v>87.5</c:v>
                </c:pt>
                <c:pt idx="11">
                  <c:v>102.5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69-4087-B654-2D5A2A2E7E7C}"/>
            </c:ext>
          </c:extLst>
        </c:ser>
        <c:ser>
          <c:idx val="1"/>
          <c:order val="1"/>
          <c:tx>
            <c:strRef>
              <c:f>'Upis ispis ranije'!$W$27</c:f>
              <c:strCache>
                <c:ptCount val="1"/>
                <c:pt idx="0">
                  <c:v>% ISPIS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'Upis ispis ranije'!$U$28:$U$39</c:f>
              <c:strCache>
                <c:ptCount val="12"/>
                <c:pt idx="0">
                  <c:v>HE</c:v>
                </c:pt>
                <c:pt idx="1">
                  <c:v>BH</c:v>
                </c:pt>
                <c:pt idx="2">
                  <c:v>HZS</c:v>
                </c:pt>
                <c:pt idx="4">
                  <c:v>NH</c:v>
                </c:pt>
                <c:pt idx="6">
                  <c:v>MH</c:v>
                </c:pt>
                <c:pt idx="7">
                  <c:v>MB</c:v>
                </c:pt>
                <c:pt idx="8">
                  <c:v>MZS</c:v>
                </c:pt>
                <c:pt idx="10">
                  <c:v>DH</c:v>
                </c:pt>
                <c:pt idx="11">
                  <c:v>DB</c:v>
                </c:pt>
              </c:strCache>
            </c:strRef>
          </c:cat>
          <c:val>
            <c:numRef>
              <c:f>'Upis ispis ranije'!$W$28:$W$39</c:f>
              <c:numCache>
                <c:formatCode>0</c:formatCode>
                <c:ptCount val="12"/>
                <c:pt idx="0">
                  <c:v>48.333333333333329</c:v>
                </c:pt>
                <c:pt idx="1">
                  <c:v>41.111111111111107</c:v>
                </c:pt>
                <c:pt idx="2">
                  <c:v>61.999999999999993</c:v>
                </c:pt>
                <c:pt idx="4">
                  <c:v>34</c:v>
                </c:pt>
                <c:pt idx="6">
                  <c:v>6.6666666666666679</c:v>
                </c:pt>
                <c:pt idx="7">
                  <c:v>11.666666666666668</c:v>
                </c:pt>
                <c:pt idx="8">
                  <c:v>17.5</c:v>
                </c:pt>
                <c:pt idx="10">
                  <c:v>40</c:v>
                </c:pt>
                <c:pt idx="1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69-4087-B654-2D5A2A2E7E7C}"/>
            </c:ext>
          </c:extLst>
        </c:ser>
        <c:ser>
          <c:idx val="2"/>
          <c:order val="2"/>
          <c:tx>
            <c:strRef>
              <c:f>'Upis ispis ranije'!$X$27</c:f>
              <c:strCache>
                <c:ptCount val="1"/>
                <c:pt idx="0">
                  <c:v>% DIPL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strRef>
              <c:f>'Upis ispis ranije'!$U$28:$U$39</c:f>
              <c:strCache>
                <c:ptCount val="12"/>
                <c:pt idx="0">
                  <c:v>HE</c:v>
                </c:pt>
                <c:pt idx="1">
                  <c:v>BH</c:v>
                </c:pt>
                <c:pt idx="2">
                  <c:v>HZS</c:v>
                </c:pt>
                <c:pt idx="4">
                  <c:v>NH</c:v>
                </c:pt>
                <c:pt idx="6">
                  <c:v>MH</c:v>
                </c:pt>
                <c:pt idx="7">
                  <c:v>MB</c:v>
                </c:pt>
                <c:pt idx="8">
                  <c:v>MZS</c:v>
                </c:pt>
                <c:pt idx="10">
                  <c:v>DH</c:v>
                </c:pt>
                <c:pt idx="11">
                  <c:v>DB</c:v>
                </c:pt>
              </c:strCache>
            </c:strRef>
          </c:cat>
          <c:val>
            <c:numRef>
              <c:f>'Upis ispis ranije'!$X$28:$X$39</c:f>
              <c:numCache>
                <c:formatCode>0</c:formatCode>
                <c:ptCount val="12"/>
                <c:pt idx="0">
                  <c:v>67</c:v>
                </c:pt>
                <c:pt idx="1">
                  <c:v>73.888888888888886</c:v>
                </c:pt>
                <c:pt idx="2">
                  <c:v>43</c:v>
                </c:pt>
                <c:pt idx="4">
                  <c:v>33</c:v>
                </c:pt>
                <c:pt idx="6">
                  <c:v>118.3333333333333</c:v>
                </c:pt>
                <c:pt idx="7">
                  <c:v>101.66666666666667</c:v>
                </c:pt>
                <c:pt idx="8">
                  <c:v>107.5</c:v>
                </c:pt>
                <c:pt idx="10">
                  <c:v>45</c:v>
                </c:pt>
                <c:pt idx="11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69-4087-B654-2D5A2A2E7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0049280"/>
        <c:axId val="1"/>
      </c:barChart>
      <c:catAx>
        <c:axId val="206004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00">
              <a:solidFill>
                <a:srgbClr val="878787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60049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92425365567060791"/>
          <c:y val="0.4068311804728979"/>
          <c:w val="7.0036612417275879E-2"/>
          <c:h val="0.145459193018242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257175</xdr:colOff>
      <xdr:row>14</xdr:row>
      <xdr:rowOff>171450</xdr:rowOff>
    </xdr:from>
    <xdr:to>
      <xdr:col>32</xdr:col>
      <xdr:colOff>200025</xdr:colOff>
      <xdr:row>36</xdr:row>
      <xdr:rowOff>171450</xdr:rowOff>
    </xdr:to>
    <xdr:graphicFrame macro="">
      <xdr:nvGraphicFramePr>
        <xdr:cNvPr id="1042" name="Chart 1">
          <a:extLst>
            <a:ext uri="{FF2B5EF4-FFF2-40B4-BE49-F238E27FC236}">
              <a16:creationId xmlns:a16="http://schemas.microsoft.com/office/drawing/2014/main" id="{CEE768EA-D066-4D7D-B43E-043A2032EE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23</xdr:row>
      <xdr:rowOff>190500</xdr:rowOff>
    </xdr:from>
    <xdr:to>
      <xdr:col>13</xdr:col>
      <xdr:colOff>533400</xdr:colOff>
      <xdr:row>44</xdr:row>
      <xdr:rowOff>0</xdr:rowOff>
    </xdr:to>
    <xdr:graphicFrame macro="">
      <xdr:nvGraphicFramePr>
        <xdr:cNvPr id="12336" name="Chart 2">
          <a:extLst>
            <a:ext uri="{FF2B5EF4-FFF2-40B4-BE49-F238E27FC236}">
              <a16:creationId xmlns:a16="http://schemas.microsoft.com/office/drawing/2014/main" id="{D263872B-4DAE-45B9-928E-F0C5168BBC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47625</xdr:colOff>
      <xdr:row>53</xdr:row>
      <xdr:rowOff>180975</xdr:rowOff>
    </xdr:from>
    <xdr:to>
      <xdr:col>14</xdr:col>
      <xdr:colOff>19050</xdr:colOff>
      <xdr:row>73</xdr:row>
      <xdr:rowOff>180975</xdr:rowOff>
    </xdr:to>
    <xdr:graphicFrame macro="">
      <xdr:nvGraphicFramePr>
        <xdr:cNvPr id="12337" name="Chart 5">
          <a:extLst>
            <a:ext uri="{FF2B5EF4-FFF2-40B4-BE49-F238E27FC236}">
              <a16:creationId xmlns:a16="http://schemas.microsoft.com/office/drawing/2014/main" id="{4C51EACA-5136-4A10-9857-4B9FAF93B5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581025</xdr:colOff>
      <xdr:row>83</xdr:row>
      <xdr:rowOff>104775</xdr:rowOff>
    </xdr:from>
    <xdr:to>
      <xdr:col>13</xdr:col>
      <xdr:colOff>552450</xdr:colOff>
      <xdr:row>103</xdr:row>
      <xdr:rowOff>104775</xdr:rowOff>
    </xdr:to>
    <xdr:graphicFrame macro="">
      <xdr:nvGraphicFramePr>
        <xdr:cNvPr id="12338" name="Chart 6">
          <a:extLst>
            <a:ext uri="{FF2B5EF4-FFF2-40B4-BE49-F238E27FC236}">
              <a16:creationId xmlns:a16="http://schemas.microsoft.com/office/drawing/2014/main" id="{037B56BA-E518-4259-A082-68EA05A95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142875</xdr:colOff>
      <xdr:row>24</xdr:row>
      <xdr:rowOff>19050</xdr:rowOff>
    </xdr:from>
    <xdr:to>
      <xdr:col>21</xdr:col>
      <xdr:colOff>447675</xdr:colOff>
      <xdr:row>43</xdr:row>
      <xdr:rowOff>152400</xdr:rowOff>
    </xdr:to>
    <xdr:graphicFrame macro="">
      <xdr:nvGraphicFramePr>
        <xdr:cNvPr id="12339" name="Chart 1">
          <a:extLst>
            <a:ext uri="{FF2B5EF4-FFF2-40B4-BE49-F238E27FC236}">
              <a16:creationId xmlns:a16="http://schemas.microsoft.com/office/drawing/2014/main" id="{B0AEC91D-6FA1-4D60-B3D9-1071443930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333375</xdr:colOff>
      <xdr:row>53</xdr:row>
      <xdr:rowOff>171450</xdr:rowOff>
    </xdr:from>
    <xdr:to>
      <xdr:col>22</xdr:col>
      <xdr:colOff>28575</xdr:colOff>
      <xdr:row>73</xdr:row>
      <xdr:rowOff>142875</xdr:rowOff>
    </xdr:to>
    <xdr:graphicFrame macro="">
      <xdr:nvGraphicFramePr>
        <xdr:cNvPr id="12340" name="Chart 2">
          <a:extLst>
            <a:ext uri="{FF2B5EF4-FFF2-40B4-BE49-F238E27FC236}">
              <a16:creationId xmlns:a16="http://schemas.microsoft.com/office/drawing/2014/main" id="{02C6F031-D7F2-419D-A3C6-70BB334841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361950</xdr:colOff>
      <xdr:row>83</xdr:row>
      <xdr:rowOff>104775</xdr:rowOff>
    </xdr:from>
    <xdr:to>
      <xdr:col>22</xdr:col>
      <xdr:colOff>57150</xdr:colOff>
      <xdr:row>103</xdr:row>
      <xdr:rowOff>133350</xdr:rowOff>
    </xdr:to>
    <xdr:graphicFrame macro="">
      <xdr:nvGraphicFramePr>
        <xdr:cNvPr id="12341" name="Chart 3">
          <a:extLst>
            <a:ext uri="{FF2B5EF4-FFF2-40B4-BE49-F238E27FC236}">
              <a16:creationId xmlns:a16="http://schemas.microsoft.com/office/drawing/2014/main" id="{191B4614-DE1F-40C7-A35F-2CE7CF30A4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257175</xdr:colOff>
      <xdr:row>0</xdr:row>
      <xdr:rowOff>76200</xdr:rowOff>
    </xdr:from>
    <xdr:to>
      <xdr:col>32</xdr:col>
      <xdr:colOff>190500</xdr:colOff>
      <xdr:row>22</xdr:row>
      <xdr:rowOff>76200</xdr:rowOff>
    </xdr:to>
    <xdr:graphicFrame macro="">
      <xdr:nvGraphicFramePr>
        <xdr:cNvPr id="2066" name="Chart 1">
          <a:extLst>
            <a:ext uri="{FF2B5EF4-FFF2-40B4-BE49-F238E27FC236}">
              <a16:creationId xmlns:a16="http://schemas.microsoft.com/office/drawing/2014/main" id="{2CCB01ED-EF1C-4D65-9CF5-D88F9F2B89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190500</xdr:rowOff>
    </xdr:from>
    <xdr:to>
      <xdr:col>24</xdr:col>
      <xdr:colOff>533400</xdr:colOff>
      <xdr:row>38</xdr:row>
      <xdr:rowOff>123825</xdr:rowOff>
    </xdr:to>
    <xdr:pic>
      <xdr:nvPicPr>
        <xdr:cNvPr id="4114" name="Picture 2">
          <a:extLst>
            <a:ext uri="{FF2B5EF4-FFF2-40B4-BE49-F238E27FC236}">
              <a16:creationId xmlns:a16="http://schemas.microsoft.com/office/drawing/2014/main" id="{44631FD4-7857-4A8B-9003-FAF9E717D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381000"/>
          <a:ext cx="5762625" cy="6981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581025</xdr:colOff>
      <xdr:row>3</xdr:row>
      <xdr:rowOff>190500</xdr:rowOff>
    </xdr:from>
    <xdr:to>
      <xdr:col>25</xdr:col>
      <xdr:colOff>219075</xdr:colOff>
      <xdr:row>59</xdr:row>
      <xdr:rowOff>123825</xdr:rowOff>
    </xdr:to>
    <xdr:pic>
      <xdr:nvPicPr>
        <xdr:cNvPr id="5138" name="Picture 2">
          <a:extLst>
            <a:ext uri="{FF2B5EF4-FFF2-40B4-BE49-F238E27FC236}">
              <a16:creationId xmlns:a16="http://schemas.microsoft.com/office/drawing/2014/main" id="{17028D64-ED2F-45C8-9352-EA076EA1D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762000"/>
          <a:ext cx="8934450" cy="10601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70"/>
  <sheetViews>
    <sheetView tabSelected="1" workbookViewId="0">
      <selection activeCell="Z1" sqref="Z1"/>
    </sheetView>
  </sheetViews>
  <sheetFormatPr defaultRowHeight="15" x14ac:dyDescent="0.25"/>
  <cols>
    <col min="1" max="1" width="4.28515625" customWidth="1"/>
    <col min="2" max="3" width="8.85546875" customWidth="1"/>
    <col min="4" max="4" width="25.7109375" style="1" customWidth="1"/>
    <col min="5" max="5" width="15.42578125" style="2" customWidth="1"/>
    <col min="6" max="9" width="8.85546875" customWidth="1"/>
    <col min="10" max="10" width="8.85546875" style="1" customWidth="1"/>
    <col min="11" max="11" width="10.42578125" customWidth="1"/>
    <col min="12" max="25" width="8.85546875" customWidth="1"/>
    <col min="26" max="26" width="29.5703125" customWidth="1"/>
  </cols>
  <sheetData>
    <row r="1" spans="4:25" x14ac:dyDescent="0.25">
      <c r="F1" s="3" t="s">
        <v>0</v>
      </c>
      <c r="G1" s="3" t="s">
        <v>0</v>
      </c>
      <c r="I1" s="40" t="s">
        <v>1</v>
      </c>
      <c r="J1" s="40" t="s">
        <v>1</v>
      </c>
      <c r="K1" s="40" t="s">
        <v>1</v>
      </c>
      <c r="N1" s="4" t="s">
        <v>3</v>
      </c>
      <c r="R1" s="4" t="s">
        <v>4</v>
      </c>
      <c r="W1" s="40" t="s">
        <v>2</v>
      </c>
      <c r="X1" s="40" t="s">
        <v>2</v>
      </c>
      <c r="Y1" s="40" t="s">
        <v>2</v>
      </c>
    </row>
    <row r="2" spans="4:25" x14ac:dyDescent="0.25">
      <c r="D2" s="77" t="s">
        <v>126</v>
      </c>
      <c r="F2" s="3" t="s">
        <v>5</v>
      </c>
      <c r="G2" s="3" t="s">
        <v>6</v>
      </c>
      <c r="H2" s="5"/>
      <c r="I2" s="6" t="s">
        <v>7</v>
      </c>
      <c r="J2" s="6" t="s">
        <v>8</v>
      </c>
      <c r="K2" s="6" t="s">
        <v>9</v>
      </c>
      <c r="L2" s="6" t="s">
        <v>10</v>
      </c>
      <c r="N2" s="7" t="s">
        <v>11</v>
      </c>
      <c r="O2" s="7" t="s">
        <v>12</v>
      </c>
      <c r="P2" s="7" t="s">
        <v>13</v>
      </c>
      <c r="R2" s="7" t="s">
        <v>11</v>
      </c>
      <c r="S2" s="7" t="s">
        <v>12</v>
      </c>
      <c r="T2" s="7" t="s">
        <v>13</v>
      </c>
      <c r="W2" s="7" t="s">
        <v>7</v>
      </c>
      <c r="X2" s="6" t="s">
        <v>8</v>
      </c>
      <c r="Y2" s="6" t="s">
        <v>9</v>
      </c>
    </row>
    <row r="3" spans="4:25" x14ac:dyDescent="0.25">
      <c r="E3"/>
      <c r="F3" s="3" t="s">
        <v>14</v>
      </c>
      <c r="G3" s="3" t="s">
        <v>14</v>
      </c>
      <c r="H3" s="2"/>
      <c r="I3" s="7"/>
      <c r="J3" s="7"/>
      <c r="K3" s="7"/>
      <c r="L3" s="7"/>
      <c r="R3" s="7"/>
      <c r="S3" s="7"/>
      <c r="T3" s="7"/>
      <c r="X3" s="7"/>
      <c r="Y3" s="7"/>
    </row>
    <row r="4" spans="4:25" ht="13.9" customHeight="1" x14ac:dyDescent="0.25">
      <c r="D4"/>
      <c r="E4"/>
      <c r="F4" s="3">
        <v>80</v>
      </c>
      <c r="G4" s="3">
        <v>75</v>
      </c>
      <c r="H4" s="5" t="s">
        <v>15</v>
      </c>
      <c r="I4" s="8">
        <v>74</v>
      </c>
      <c r="J4" s="6">
        <v>15</v>
      </c>
      <c r="K4" s="6">
        <v>28</v>
      </c>
      <c r="L4" s="9">
        <v>8.33</v>
      </c>
      <c r="N4" s="10">
        <f t="shared" ref="N4:P7" si="0">+I4/$G4*100</f>
        <v>98.666666666666671</v>
      </c>
      <c r="O4" s="10">
        <f t="shared" si="0"/>
        <v>20</v>
      </c>
      <c r="P4" s="10">
        <f t="shared" si="0"/>
        <v>37.333333333333336</v>
      </c>
      <c r="R4" s="11">
        <v>86</v>
      </c>
      <c r="S4" s="11">
        <v>48.333333333333329</v>
      </c>
      <c r="T4" s="11">
        <v>67</v>
      </c>
      <c r="W4" s="5">
        <v>70</v>
      </c>
      <c r="X4" s="6">
        <v>55</v>
      </c>
      <c r="Y4" s="6">
        <v>41</v>
      </c>
    </row>
    <row r="5" spans="4:25" x14ac:dyDescent="0.25">
      <c r="D5"/>
      <c r="E5"/>
      <c r="F5" s="3">
        <v>50</v>
      </c>
      <c r="G5" s="3">
        <v>45</v>
      </c>
      <c r="H5" s="5" t="s">
        <v>16</v>
      </c>
      <c r="I5" s="8">
        <v>50</v>
      </c>
      <c r="J5" s="6">
        <v>5</v>
      </c>
      <c r="K5" s="6">
        <v>28</v>
      </c>
      <c r="L5" s="9">
        <v>8.83</v>
      </c>
      <c r="N5" s="10">
        <f t="shared" si="0"/>
        <v>111.11111111111111</v>
      </c>
      <c r="O5" s="10">
        <f t="shared" si="0"/>
        <v>11.111111111111111</v>
      </c>
      <c r="P5" s="10">
        <f t="shared" si="0"/>
        <v>62.222222222222221</v>
      </c>
      <c r="R5" s="11">
        <v>111.66666666666667</v>
      </c>
      <c r="S5" s="11">
        <v>41.111111111111107</v>
      </c>
      <c r="T5" s="11">
        <v>73.888888888888886</v>
      </c>
      <c r="W5" s="5">
        <v>50</v>
      </c>
      <c r="X5" s="6">
        <v>18</v>
      </c>
      <c r="Y5" s="6">
        <v>22</v>
      </c>
    </row>
    <row r="6" spans="4:25" x14ac:dyDescent="0.25">
      <c r="D6"/>
      <c r="E6"/>
      <c r="F6" s="3">
        <v>30</v>
      </c>
      <c r="G6" s="3">
        <v>25</v>
      </c>
      <c r="H6" s="5" t="s">
        <v>17</v>
      </c>
      <c r="I6" s="8">
        <v>8</v>
      </c>
      <c r="J6" s="6">
        <v>2</v>
      </c>
      <c r="K6" s="6">
        <v>7</v>
      </c>
      <c r="L6" s="9">
        <v>8.26</v>
      </c>
      <c r="N6" s="10">
        <f t="shared" si="0"/>
        <v>32</v>
      </c>
      <c r="O6" s="10">
        <f t="shared" si="0"/>
        <v>8</v>
      </c>
      <c r="P6" s="10">
        <f t="shared" si="0"/>
        <v>28.000000000000004</v>
      </c>
      <c r="R6" s="11">
        <v>73</v>
      </c>
      <c r="S6" s="11">
        <v>61.999999999999993</v>
      </c>
      <c r="T6" s="11">
        <v>43</v>
      </c>
      <c r="W6" s="5">
        <v>13</v>
      </c>
      <c r="X6" s="6">
        <v>14</v>
      </c>
      <c r="Y6" s="6">
        <v>14</v>
      </c>
    </row>
    <row r="7" spans="4:25" x14ac:dyDescent="0.25">
      <c r="D7"/>
      <c r="E7"/>
      <c r="F7" s="3">
        <v>25</v>
      </c>
      <c r="G7" s="3">
        <v>25</v>
      </c>
      <c r="H7" s="5" t="s">
        <v>18</v>
      </c>
      <c r="I7" s="8">
        <v>5</v>
      </c>
      <c r="J7" s="6">
        <v>0</v>
      </c>
      <c r="K7" s="6">
        <v>3</v>
      </c>
      <c r="L7" s="9">
        <v>8.1300000000000008</v>
      </c>
      <c r="N7" s="10">
        <f t="shared" si="0"/>
        <v>20</v>
      </c>
      <c r="O7" s="10">
        <f t="shared" si="0"/>
        <v>0</v>
      </c>
      <c r="P7" s="10">
        <f t="shared" si="0"/>
        <v>12</v>
      </c>
      <c r="R7" s="11">
        <v>23</v>
      </c>
      <c r="S7" s="11">
        <v>34</v>
      </c>
      <c r="T7" s="11">
        <v>33</v>
      </c>
      <c r="W7" s="5">
        <v>5</v>
      </c>
      <c r="X7" s="6">
        <v>7</v>
      </c>
      <c r="Y7" s="6">
        <v>4</v>
      </c>
    </row>
    <row r="8" spans="4:25" x14ac:dyDescent="0.25">
      <c r="D8"/>
      <c r="E8"/>
      <c r="F8" s="3"/>
      <c r="G8" s="3"/>
      <c r="H8" s="5"/>
      <c r="I8" s="8"/>
      <c r="J8" s="6"/>
      <c r="K8" s="6"/>
      <c r="L8" s="9"/>
      <c r="N8" s="10"/>
      <c r="O8" s="10"/>
      <c r="P8" s="10"/>
      <c r="R8" s="11"/>
      <c r="S8" s="11"/>
      <c r="T8" s="11"/>
      <c r="X8" s="6"/>
      <c r="Y8" s="6"/>
    </row>
    <row r="9" spans="4:25" x14ac:dyDescent="0.25">
      <c r="D9"/>
      <c r="E9"/>
      <c r="F9" s="3">
        <v>55</v>
      </c>
      <c r="G9" s="3">
        <v>30</v>
      </c>
      <c r="H9" s="5" t="s">
        <v>19</v>
      </c>
      <c r="I9" s="8">
        <v>39</v>
      </c>
      <c r="J9" s="6">
        <v>1</v>
      </c>
      <c r="K9" s="6">
        <v>37</v>
      </c>
      <c r="L9" s="9">
        <v>9.6</v>
      </c>
      <c r="N9" s="10">
        <f t="shared" ref="N9:P11" si="1">+I9/$G9*100</f>
        <v>130</v>
      </c>
      <c r="O9" s="10">
        <f t="shared" si="1"/>
        <v>3.3333333333333335</v>
      </c>
      <c r="P9" s="10">
        <f t="shared" si="1"/>
        <v>123.33333333333334</v>
      </c>
      <c r="R9" s="11">
        <v>132.49999999999997</v>
      </c>
      <c r="S9" s="11">
        <v>6.6666666666666679</v>
      </c>
      <c r="T9" s="11">
        <v>118.3333333333333</v>
      </c>
      <c r="W9" s="5">
        <v>45</v>
      </c>
      <c r="X9" s="6">
        <v>7</v>
      </c>
      <c r="Y9" s="6">
        <v>41</v>
      </c>
    </row>
    <row r="10" spans="4:25" x14ac:dyDescent="0.25">
      <c r="D10"/>
      <c r="E10"/>
      <c r="F10" s="3">
        <v>30</v>
      </c>
      <c r="G10" s="3">
        <v>15</v>
      </c>
      <c r="H10" s="5" t="s">
        <v>20</v>
      </c>
      <c r="I10" s="8">
        <v>15</v>
      </c>
      <c r="J10" s="6">
        <v>0</v>
      </c>
      <c r="K10" s="6">
        <v>16</v>
      </c>
      <c r="L10" s="9">
        <v>9.34</v>
      </c>
      <c r="N10" s="10">
        <f t="shared" si="1"/>
        <v>100</v>
      </c>
      <c r="O10" s="10">
        <f t="shared" si="1"/>
        <v>0</v>
      </c>
      <c r="P10" s="10">
        <f t="shared" si="1"/>
        <v>106.66666666666667</v>
      </c>
      <c r="R10" s="11">
        <v>136.66666666666666</v>
      </c>
      <c r="S10" s="11">
        <v>11.666666666666668</v>
      </c>
      <c r="T10" s="11">
        <v>101.66666666666667</v>
      </c>
      <c r="W10" s="5">
        <v>27</v>
      </c>
      <c r="X10" s="6">
        <v>0</v>
      </c>
      <c r="Y10" s="6">
        <v>25</v>
      </c>
    </row>
    <row r="11" spans="4:25" x14ac:dyDescent="0.25">
      <c r="D11"/>
      <c r="E11"/>
      <c r="F11" s="3">
        <v>25</v>
      </c>
      <c r="G11" s="3">
        <v>10</v>
      </c>
      <c r="H11" s="5" t="s">
        <v>21</v>
      </c>
      <c r="I11" s="8">
        <v>11</v>
      </c>
      <c r="J11" s="6">
        <v>0</v>
      </c>
      <c r="K11" s="6">
        <v>14</v>
      </c>
      <c r="L11" s="9">
        <v>9.56</v>
      </c>
      <c r="N11" s="10">
        <f t="shared" si="1"/>
        <v>110.00000000000001</v>
      </c>
      <c r="O11" s="10">
        <f t="shared" si="1"/>
        <v>0</v>
      </c>
      <c r="P11" s="10">
        <f t="shared" si="1"/>
        <v>140</v>
      </c>
      <c r="R11" s="11">
        <v>125</v>
      </c>
      <c r="S11" s="11">
        <v>17.5</v>
      </c>
      <c r="T11" s="11">
        <v>107.5</v>
      </c>
      <c r="W11" s="5">
        <v>12</v>
      </c>
      <c r="X11" s="6">
        <v>3</v>
      </c>
      <c r="Y11" s="6">
        <v>11</v>
      </c>
    </row>
    <row r="12" spans="4:25" x14ac:dyDescent="0.25">
      <c r="D12"/>
      <c r="E12"/>
      <c r="F12" s="3"/>
      <c r="G12" s="3"/>
      <c r="H12" s="5"/>
      <c r="I12" s="8"/>
      <c r="J12" s="6"/>
      <c r="K12" s="6"/>
      <c r="L12" s="9"/>
      <c r="N12" s="10"/>
      <c r="O12" s="10"/>
      <c r="P12" s="10"/>
      <c r="R12" s="11"/>
      <c r="S12" s="11"/>
      <c r="T12" s="11"/>
      <c r="X12" s="6"/>
      <c r="Y12" s="6"/>
    </row>
    <row r="13" spans="4:25" x14ac:dyDescent="0.25">
      <c r="D13"/>
      <c r="E13"/>
      <c r="F13" s="3">
        <v>50</v>
      </c>
      <c r="G13" s="3">
        <v>30</v>
      </c>
      <c r="H13" s="5" t="s">
        <v>22</v>
      </c>
      <c r="I13" s="8">
        <v>35</v>
      </c>
      <c r="J13" s="6">
        <v>3</v>
      </c>
      <c r="K13" s="6">
        <v>7</v>
      </c>
      <c r="L13" s="9">
        <v>9.93</v>
      </c>
      <c r="N13" s="10">
        <f t="shared" ref="N13:P14" si="2">+I13/$G13*100</f>
        <v>116.66666666666667</v>
      </c>
      <c r="O13" s="10">
        <f t="shared" si="2"/>
        <v>10</v>
      </c>
      <c r="P13" s="10">
        <f t="shared" si="2"/>
        <v>23.333333333333332</v>
      </c>
      <c r="R13" s="11">
        <v>87.5</v>
      </c>
      <c r="S13" s="11">
        <v>40</v>
      </c>
      <c r="T13" s="11">
        <v>45</v>
      </c>
      <c r="W13" s="5">
        <v>30</v>
      </c>
      <c r="X13" s="6">
        <v>21</v>
      </c>
      <c r="Y13" s="6">
        <v>13</v>
      </c>
    </row>
    <row r="14" spans="4:25" x14ac:dyDescent="0.25">
      <c r="D14"/>
      <c r="E14"/>
      <c r="F14" s="3">
        <v>20</v>
      </c>
      <c r="G14" s="3">
        <v>10</v>
      </c>
      <c r="H14" s="5" t="s">
        <v>23</v>
      </c>
      <c r="I14" s="8">
        <v>14</v>
      </c>
      <c r="J14" s="6">
        <v>1</v>
      </c>
      <c r="K14" s="6">
        <v>6</v>
      </c>
      <c r="L14" s="9">
        <v>9.8000000000000007</v>
      </c>
      <c r="N14" s="10">
        <f t="shared" si="2"/>
        <v>140</v>
      </c>
      <c r="O14" s="10">
        <f t="shared" si="2"/>
        <v>10</v>
      </c>
      <c r="P14" s="10">
        <f t="shared" si="2"/>
        <v>60</v>
      </c>
      <c r="R14" s="11">
        <v>102.5</v>
      </c>
      <c r="S14" s="11">
        <v>40</v>
      </c>
      <c r="T14" s="11">
        <v>30</v>
      </c>
      <c r="W14" s="5">
        <v>11</v>
      </c>
      <c r="X14" s="6">
        <v>6</v>
      </c>
      <c r="Y14" s="6">
        <v>5</v>
      </c>
    </row>
    <row r="18" spans="2:19" x14ac:dyDescent="0.25">
      <c r="D18" s="1" t="s">
        <v>125</v>
      </c>
    </row>
    <row r="20" spans="2:19" x14ac:dyDescent="0.25">
      <c r="O20" t="s">
        <v>24</v>
      </c>
    </row>
    <row r="21" spans="2:19" x14ac:dyDescent="0.25">
      <c r="B21" t="s">
        <v>25</v>
      </c>
      <c r="C21" t="s">
        <v>6</v>
      </c>
      <c r="D21" s="4" t="s">
        <v>26</v>
      </c>
      <c r="E21" s="78" t="s">
        <v>2</v>
      </c>
      <c r="F21" s="13" t="s">
        <v>27</v>
      </c>
      <c r="G21" s="13" t="s">
        <v>28</v>
      </c>
      <c r="H21" s="13" t="s">
        <v>29</v>
      </c>
      <c r="J21" s="78" t="s">
        <v>2</v>
      </c>
      <c r="K21" s="13" t="s">
        <v>27</v>
      </c>
      <c r="L21" s="13" t="s">
        <v>28</v>
      </c>
      <c r="M21" s="13" t="s">
        <v>29</v>
      </c>
      <c r="O21" s="4" t="s">
        <v>30</v>
      </c>
      <c r="R21" s="4" t="s">
        <v>3</v>
      </c>
    </row>
    <row r="22" spans="2:19" x14ac:dyDescent="0.25">
      <c r="B22" t="s">
        <v>14</v>
      </c>
      <c r="C22" t="s">
        <v>14</v>
      </c>
      <c r="D22" s="14"/>
      <c r="E22" s="15"/>
      <c r="F22" s="16"/>
      <c r="G22" s="16"/>
      <c r="H22" s="16"/>
      <c r="J22" s="7" t="s">
        <v>31</v>
      </c>
      <c r="K22" s="7"/>
      <c r="L22" s="7" t="s">
        <v>31</v>
      </c>
      <c r="M22" s="7" t="s">
        <v>31</v>
      </c>
      <c r="O22" s="17" t="s">
        <v>32</v>
      </c>
      <c r="P22" s="18" t="s">
        <v>33</v>
      </c>
      <c r="Q22" s="7"/>
      <c r="R22" s="17" t="s">
        <v>32</v>
      </c>
      <c r="S22" s="7" t="s">
        <v>33</v>
      </c>
    </row>
    <row r="23" spans="2:19" x14ac:dyDescent="0.25">
      <c r="B23">
        <v>80</v>
      </c>
      <c r="C23">
        <v>75</v>
      </c>
      <c r="D23" s="14" t="s">
        <v>34</v>
      </c>
      <c r="E23" s="5">
        <v>70</v>
      </c>
      <c r="F23" s="16">
        <v>67</v>
      </c>
      <c r="G23" s="16">
        <v>68</v>
      </c>
      <c r="H23" s="16">
        <v>63</v>
      </c>
      <c r="J23" s="19">
        <f>+E23/B23*100</f>
        <v>87.5</v>
      </c>
      <c r="K23" s="20">
        <f>+F23/B23*100</f>
        <v>83.75</v>
      </c>
      <c r="L23" s="21">
        <v>85</v>
      </c>
      <c r="M23" s="21">
        <v>78.75</v>
      </c>
      <c r="O23" s="22">
        <f>AVERAGE(J23:M23)</f>
        <v>83.75</v>
      </c>
      <c r="P23" s="23">
        <f>STDEV(J23:M23)</f>
        <v>3.6799003609699361</v>
      </c>
      <c r="Q23" t="s">
        <v>35</v>
      </c>
      <c r="R23" s="24">
        <f>+O23/C23*B23</f>
        <v>89.333333333333343</v>
      </c>
      <c r="S23" s="25">
        <f>+P23/C23*B23</f>
        <v>3.9252270517012651</v>
      </c>
    </row>
    <row r="24" spans="2:19" x14ac:dyDescent="0.25">
      <c r="B24">
        <v>50</v>
      </c>
      <c r="C24">
        <v>45</v>
      </c>
      <c r="D24" s="14" t="s">
        <v>36</v>
      </c>
      <c r="E24" s="5">
        <v>50</v>
      </c>
      <c r="F24" s="16">
        <v>50</v>
      </c>
      <c r="G24" s="16">
        <v>51</v>
      </c>
      <c r="H24" s="16">
        <v>50</v>
      </c>
      <c r="J24" s="19">
        <f>+E24/B24*100</f>
        <v>100</v>
      </c>
      <c r="K24" s="19">
        <f>+F24/B24*100</f>
        <v>100</v>
      </c>
      <c r="L24" s="21">
        <v>102</v>
      </c>
      <c r="M24" s="21">
        <v>100</v>
      </c>
      <c r="O24" s="22">
        <f>AVERAGE(J24:M24)</f>
        <v>100.5</v>
      </c>
      <c r="P24" s="23">
        <f>STDEV(J24:M24)</f>
        <v>1</v>
      </c>
      <c r="Q24" t="s">
        <v>37</v>
      </c>
      <c r="R24" s="24">
        <f>+O24/C24*B24</f>
        <v>111.66666666666667</v>
      </c>
      <c r="S24" s="25">
        <f>+P24/C24*B24</f>
        <v>1.1111111111111112</v>
      </c>
    </row>
    <row r="25" spans="2:19" x14ac:dyDescent="0.25">
      <c r="B25">
        <v>30</v>
      </c>
      <c r="C25">
        <v>25</v>
      </c>
      <c r="D25" s="14" t="s">
        <v>38</v>
      </c>
      <c r="E25" s="5">
        <v>13</v>
      </c>
      <c r="F25" s="16">
        <v>26</v>
      </c>
      <c r="G25" s="16">
        <v>15</v>
      </c>
      <c r="H25" s="16">
        <v>19</v>
      </c>
      <c r="J25" s="20">
        <f>+E25/B25*100</f>
        <v>43.333333333333336</v>
      </c>
      <c r="K25" s="20">
        <f>+F25/B25*100</f>
        <v>86.666666666666671</v>
      </c>
      <c r="L25" s="21">
        <v>50</v>
      </c>
      <c r="M25" s="21">
        <v>63.333333333333329</v>
      </c>
      <c r="O25" s="22">
        <f>AVERAGE(J25:M25)</f>
        <v>60.833333333333329</v>
      </c>
      <c r="P25" s="23">
        <f>STDEV(J25:M25)</f>
        <v>19.124349420065027</v>
      </c>
      <c r="Q25" t="s">
        <v>39</v>
      </c>
      <c r="R25" s="24">
        <f>+O25/C25*B25</f>
        <v>73</v>
      </c>
      <c r="S25" s="25">
        <f>+P25/C25*B25</f>
        <v>22.949219304078031</v>
      </c>
    </row>
    <row r="26" spans="2:19" x14ac:dyDescent="0.25">
      <c r="D26" s="14"/>
      <c r="E26" s="15"/>
      <c r="F26" s="16"/>
      <c r="G26" s="16"/>
      <c r="H26" s="16"/>
      <c r="J26" s="19"/>
      <c r="K26" s="19"/>
      <c r="L26" s="21"/>
      <c r="M26" s="21"/>
      <c r="O26" s="22"/>
      <c r="P26" s="23"/>
      <c r="R26" s="24"/>
      <c r="S26" s="25"/>
    </row>
    <row r="27" spans="2:19" x14ac:dyDescent="0.25">
      <c r="B27">
        <v>25</v>
      </c>
      <c r="C27">
        <v>25</v>
      </c>
      <c r="D27" s="14" t="s">
        <v>40</v>
      </c>
      <c r="E27" s="5">
        <v>5</v>
      </c>
      <c r="F27" s="16">
        <v>5</v>
      </c>
      <c r="G27" s="16">
        <v>6</v>
      </c>
      <c r="H27" s="16">
        <v>7</v>
      </c>
      <c r="J27" s="19">
        <f>+E27/B27*100</f>
        <v>20</v>
      </c>
      <c r="K27" s="19">
        <f>+F27/B27*100</f>
        <v>20</v>
      </c>
      <c r="L27" s="21">
        <v>24</v>
      </c>
      <c r="M27" s="21">
        <v>28.000000000000004</v>
      </c>
      <c r="O27" s="22">
        <f>AVERAGE(J27:M27)</f>
        <v>23</v>
      </c>
      <c r="P27" s="23">
        <f>STDEV(J27:M27)</f>
        <v>3.8297084310253524</v>
      </c>
      <c r="Q27" t="s">
        <v>41</v>
      </c>
      <c r="R27" s="24">
        <f>+O27/C27*B27</f>
        <v>23</v>
      </c>
      <c r="S27" s="25">
        <f>+P27/C27*B27</f>
        <v>3.8297084310253524</v>
      </c>
    </row>
    <row r="28" spans="2:19" x14ac:dyDescent="0.25">
      <c r="D28" s="14"/>
      <c r="E28" s="15"/>
      <c r="F28" s="16"/>
      <c r="G28" s="16"/>
      <c r="H28" s="16"/>
      <c r="J28" s="19"/>
      <c r="K28" s="19"/>
      <c r="L28" s="21"/>
      <c r="M28" s="21"/>
      <c r="O28" s="22"/>
      <c r="P28" s="23"/>
      <c r="R28" s="24"/>
      <c r="S28" s="25"/>
    </row>
    <row r="29" spans="2:19" x14ac:dyDescent="0.25">
      <c r="B29">
        <v>55</v>
      </c>
      <c r="C29">
        <v>30</v>
      </c>
      <c r="D29" s="14" t="s">
        <v>42</v>
      </c>
      <c r="E29" s="5">
        <v>45</v>
      </c>
      <c r="F29" s="16">
        <v>46</v>
      </c>
      <c r="G29" s="16">
        <v>32</v>
      </c>
      <c r="H29" s="16">
        <v>36</v>
      </c>
      <c r="J29" s="20">
        <f>+E29/B29*100</f>
        <v>81.818181818181827</v>
      </c>
      <c r="K29" s="20">
        <f>+F29/B29*100</f>
        <v>83.636363636363626</v>
      </c>
      <c r="L29" s="21">
        <v>58.18181818181818</v>
      </c>
      <c r="M29" s="21">
        <v>65.454545454545453</v>
      </c>
      <c r="O29" s="22">
        <f>AVERAGE(J29:M29)</f>
        <v>72.272727272727266</v>
      </c>
      <c r="P29" s="23">
        <f>STDEV(J29:M29)</f>
        <v>12.453771265475455</v>
      </c>
      <c r="Q29" t="s">
        <v>43</v>
      </c>
      <c r="R29" s="24">
        <f>+O29/C29*B29</f>
        <v>132.49999999999997</v>
      </c>
      <c r="S29" s="25">
        <f>+P29/C29*B29</f>
        <v>22.831913986705</v>
      </c>
    </row>
    <row r="30" spans="2:19" x14ac:dyDescent="0.25">
      <c r="B30">
        <v>30</v>
      </c>
      <c r="C30">
        <v>15</v>
      </c>
      <c r="D30" s="14" t="s">
        <v>44</v>
      </c>
      <c r="E30" s="5">
        <v>27</v>
      </c>
      <c r="F30" s="16">
        <v>25</v>
      </c>
      <c r="G30" s="16">
        <v>17</v>
      </c>
      <c r="H30" s="16">
        <v>13</v>
      </c>
      <c r="J30" s="19">
        <f>+E30/B30*100</f>
        <v>90</v>
      </c>
      <c r="K30" s="20">
        <f>+F30/B30*100</f>
        <v>83.333333333333343</v>
      </c>
      <c r="L30" s="21">
        <v>56.666666666666664</v>
      </c>
      <c r="M30" s="21">
        <v>43.333333333333336</v>
      </c>
      <c r="O30" s="22">
        <f>AVERAGE(J30:M30)</f>
        <v>68.333333333333329</v>
      </c>
      <c r="P30" s="23">
        <f>STDEV(J30:M30)</f>
        <v>22.026919557332253</v>
      </c>
      <c r="Q30" t="s">
        <v>45</v>
      </c>
      <c r="R30" s="24">
        <f>+O30/C30*B30</f>
        <v>136.66666666666666</v>
      </c>
      <c r="S30" s="25">
        <f>+P30/C30*B30</f>
        <v>44.053839114664505</v>
      </c>
    </row>
    <row r="31" spans="2:19" x14ac:dyDescent="0.25">
      <c r="B31">
        <v>25</v>
      </c>
      <c r="C31">
        <v>10</v>
      </c>
      <c r="D31" s="14" t="s">
        <v>46</v>
      </c>
      <c r="E31" s="5">
        <v>12</v>
      </c>
      <c r="F31" s="16">
        <v>13</v>
      </c>
      <c r="G31" s="16">
        <v>13</v>
      </c>
      <c r="H31" s="16">
        <v>12</v>
      </c>
      <c r="J31" s="19">
        <f>+E31/B31*100</f>
        <v>48</v>
      </c>
      <c r="K31" s="19">
        <f>+F31/B31*100</f>
        <v>52</v>
      </c>
      <c r="L31" s="21">
        <v>52</v>
      </c>
      <c r="M31" s="21">
        <v>48</v>
      </c>
      <c r="O31" s="22">
        <f>AVERAGE(J31:M31)</f>
        <v>50</v>
      </c>
      <c r="P31" s="23">
        <f>STDEV(J31:M31)</f>
        <v>2.3094010767585029</v>
      </c>
      <c r="Q31" t="s">
        <v>47</v>
      </c>
      <c r="R31" s="24">
        <f>+O31/C31*B31</f>
        <v>125</v>
      </c>
      <c r="S31" s="25">
        <f>+P31/C31*B31</f>
        <v>5.7735026918962573</v>
      </c>
    </row>
    <row r="32" spans="2:19" x14ac:dyDescent="0.25">
      <c r="D32" s="14"/>
      <c r="E32" s="15"/>
      <c r="F32" s="16"/>
      <c r="G32" s="16"/>
      <c r="H32" s="16"/>
      <c r="J32" s="19"/>
      <c r="K32" s="19"/>
      <c r="L32" s="21"/>
      <c r="M32" s="21"/>
      <c r="O32" s="22"/>
      <c r="P32" s="23"/>
      <c r="R32" s="24"/>
      <c r="S32" s="25"/>
    </row>
    <row r="33" spans="2:27" x14ac:dyDescent="0.25">
      <c r="B33">
        <v>50</v>
      </c>
      <c r="C33">
        <v>30</v>
      </c>
      <c r="D33" s="14" t="s">
        <v>48</v>
      </c>
      <c r="E33" s="5">
        <v>30</v>
      </c>
      <c r="F33" s="16">
        <v>20</v>
      </c>
      <c r="G33" s="16">
        <v>27</v>
      </c>
      <c r="H33" s="16">
        <v>28</v>
      </c>
      <c r="J33" s="19">
        <f>+E33/B33*100</f>
        <v>60</v>
      </c>
      <c r="K33" s="19">
        <f>+F33/B33*100</f>
        <v>40</v>
      </c>
      <c r="L33" s="21">
        <v>54</v>
      </c>
      <c r="M33" s="21">
        <v>56.000000000000007</v>
      </c>
      <c r="O33" s="22">
        <f>AVERAGE(J33:M33)</f>
        <v>52.5</v>
      </c>
      <c r="P33" s="23">
        <f>STDEV(J33:M33)</f>
        <v>8.698658900466592</v>
      </c>
      <c r="Q33" t="s">
        <v>49</v>
      </c>
      <c r="R33" s="24">
        <f>+O33/C33*B33</f>
        <v>87.5</v>
      </c>
      <c r="S33" s="25">
        <f>+P33/C33*B33</f>
        <v>14.497764834110988</v>
      </c>
    </row>
    <row r="34" spans="2:27" x14ac:dyDescent="0.25">
      <c r="B34">
        <v>20</v>
      </c>
      <c r="C34">
        <v>10</v>
      </c>
      <c r="D34" s="14" t="s">
        <v>50</v>
      </c>
      <c r="E34" s="5">
        <v>11</v>
      </c>
      <c r="F34" s="16">
        <v>10</v>
      </c>
      <c r="G34" s="16">
        <v>8</v>
      </c>
      <c r="H34" s="16">
        <v>12</v>
      </c>
      <c r="J34" s="19">
        <f>+E34/B34*100</f>
        <v>55.000000000000007</v>
      </c>
      <c r="K34" s="19">
        <f>+F34/B34*100</f>
        <v>50</v>
      </c>
      <c r="L34" s="21">
        <v>40</v>
      </c>
      <c r="M34" s="21">
        <v>60</v>
      </c>
      <c r="O34" s="22">
        <f>AVERAGE(J34:M34)</f>
        <v>51.25</v>
      </c>
      <c r="P34" s="23">
        <f>STDEV(J34:M34)</f>
        <v>8.5391256382996659</v>
      </c>
      <c r="Q34" t="s">
        <v>51</v>
      </c>
      <c r="R34" s="24">
        <f>+O34/C34*B34</f>
        <v>102.5</v>
      </c>
      <c r="S34" s="25">
        <f>+P34/C34*B34</f>
        <v>17.078251276599332</v>
      </c>
    </row>
    <row r="35" spans="2:27" x14ac:dyDescent="0.25">
      <c r="K35" s="1"/>
      <c r="S35" s="26"/>
    </row>
    <row r="38" spans="2:27" x14ac:dyDescent="0.25">
      <c r="D38" s="27" t="s">
        <v>52</v>
      </c>
      <c r="E38" s="28"/>
      <c r="F38" s="29"/>
      <c r="G38" s="29"/>
      <c r="H38" s="29"/>
      <c r="I38" s="29"/>
      <c r="J38" s="27"/>
    </row>
    <row r="39" spans="2:27" x14ac:dyDescent="0.25">
      <c r="O39" t="s">
        <v>24</v>
      </c>
    </row>
    <row r="40" spans="2:27" x14ac:dyDescent="0.25">
      <c r="B40" t="s">
        <v>25</v>
      </c>
      <c r="C40" t="s">
        <v>6</v>
      </c>
      <c r="D40" s="30" t="s">
        <v>26</v>
      </c>
      <c r="E40" s="78" t="s">
        <v>53</v>
      </c>
      <c r="F40" s="31" t="s">
        <v>28</v>
      </c>
      <c r="G40" s="31" t="s">
        <v>29</v>
      </c>
      <c r="H40" s="31" t="s">
        <v>54</v>
      </c>
      <c r="J40" s="78" t="s">
        <v>53</v>
      </c>
      <c r="K40" s="31" t="s">
        <v>28</v>
      </c>
      <c r="L40" s="31" t="s">
        <v>29</v>
      </c>
      <c r="M40" s="31" t="s">
        <v>54</v>
      </c>
      <c r="O40" s="4" t="s">
        <v>30</v>
      </c>
      <c r="P40" s="7"/>
      <c r="Q40" s="4" t="s">
        <v>3</v>
      </c>
    </row>
    <row r="41" spans="2:27" x14ac:dyDescent="0.25">
      <c r="B41" t="s">
        <v>14</v>
      </c>
      <c r="C41" t="s">
        <v>14</v>
      </c>
      <c r="K41" s="7" t="s">
        <v>31</v>
      </c>
      <c r="L41" s="7" t="s">
        <v>31</v>
      </c>
      <c r="M41" s="7" t="s">
        <v>31</v>
      </c>
      <c r="O41" s="32" t="s">
        <v>32</v>
      </c>
      <c r="P41" s="7" t="s">
        <v>33</v>
      </c>
      <c r="Q41" s="17" t="s">
        <v>32</v>
      </c>
      <c r="R41" s="7" t="s">
        <v>33</v>
      </c>
      <c r="U41" s="7"/>
      <c r="V41" s="7" t="s">
        <v>11</v>
      </c>
      <c r="W41" s="7" t="s">
        <v>12</v>
      </c>
      <c r="X41" s="7" t="s">
        <v>13</v>
      </c>
      <c r="Z41" t="s">
        <v>55</v>
      </c>
    </row>
    <row r="42" spans="2:27" x14ac:dyDescent="0.25">
      <c r="B42">
        <v>80</v>
      </c>
      <c r="C42">
        <v>75</v>
      </c>
      <c r="D42" s="14" t="s">
        <v>34</v>
      </c>
      <c r="E42" s="15">
        <v>28</v>
      </c>
      <c r="F42" s="29">
        <v>29</v>
      </c>
      <c r="G42" s="29">
        <v>35</v>
      </c>
      <c r="H42" s="29">
        <v>53</v>
      </c>
      <c r="I42" s="29"/>
      <c r="J42" s="20">
        <f>+E42/B42*100</f>
        <v>35</v>
      </c>
      <c r="K42" s="21">
        <v>36.25</v>
      </c>
      <c r="L42" s="21">
        <v>43.75</v>
      </c>
      <c r="M42" s="21">
        <v>66.25</v>
      </c>
      <c r="O42" s="22">
        <f>AVERAGE(J42:M42)</f>
        <v>45.3125</v>
      </c>
      <c r="P42" s="23">
        <f>STDEV(J42:M42)</f>
        <v>14.483287782820584</v>
      </c>
      <c r="Q42" s="24">
        <f>+O42/C42*B42</f>
        <v>48.333333333333329</v>
      </c>
      <c r="R42" s="25">
        <f>+P42/C42*B42</f>
        <v>15.44884030167529</v>
      </c>
      <c r="U42" s="7" t="s">
        <v>35</v>
      </c>
      <c r="V42" s="11">
        <v>86</v>
      </c>
      <c r="W42" s="11">
        <v>48.333333333333329</v>
      </c>
      <c r="X42" s="11">
        <v>67</v>
      </c>
      <c r="Z42" s="33" t="s">
        <v>34</v>
      </c>
      <c r="AA42" s="34" t="s">
        <v>35</v>
      </c>
    </row>
    <row r="43" spans="2:27" x14ac:dyDescent="0.25">
      <c r="B43">
        <v>50</v>
      </c>
      <c r="C43">
        <v>45</v>
      </c>
      <c r="D43" s="14" t="s">
        <v>36</v>
      </c>
      <c r="E43" s="15">
        <v>16</v>
      </c>
      <c r="F43" s="29">
        <v>28</v>
      </c>
      <c r="G43" s="29">
        <v>12</v>
      </c>
      <c r="H43" s="29">
        <v>18</v>
      </c>
      <c r="I43" s="29"/>
      <c r="J43" s="20">
        <f>+E43/B43*100</f>
        <v>32</v>
      </c>
      <c r="K43" s="21">
        <v>56.000000000000007</v>
      </c>
      <c r="L43" s="21">
        <v>24</v>
      </c>
      <c r="M43" s="21">
        <v>36</v>
      </c>
      <c r="O43" s="22">
        <f>AVERAGE(J43:M43)</f>
        <v>37</v>
      </c>
      <c r="P43" s="23">
        <f>STDEV(J43:M43)</f>
        <v>13.613718571108102</v>
      </c>
      <c r="Q43" s="24">
        <f>+O43/C43*B43</f>
        <v>41.111111111111107</v>
      </c>
      <c r="R43" s="25">
        <f>+P43/C43*B43</f>
        <v>15.12635396789789</v>
      </c>
      <c r="U43" s="7" t="s">
        <v>37</v>
      </c>
      <c r="V43" s="11">
        <v>111.66666666666667</v>
      </c>
      <c r="W43" s="11">
        <v>41.111111111111107</v>
      </c>
      <c r="X43" s="11">
        <v>73.888888888888886</v>
      </c>
      <c r="Z43" s="33" t="s">
        <v>36</v>
      </c>
      <c r="AA43" s="34" t="s">
        <v>37</v>
      </c>
    </row>
    <row r="44" spans="2:27" x14ac:dyDescent="0.25">
      <c r="B44">
        <v>30</v>
      </c>
      <c r="C44">
        <v>25</v>
      </c>
      <c r="D44" s="14" t="s">
        <v>38</v>
      </c>
      <c r="E44" s="15">
        <v>15</v>
      </c>
      <c r="F44" s="29">
        <v>5</v>
      </c>
      <c r="G44" s="29">
        <v>15</v>
      </c>
      <c r="H44" s="29">
        <v>27</v>
      </c>
      <c r="I44" s="29"/>
      <c r="J44" s="20">
        <f>+E44/B44*100</f>
        <v>50</v>
      </c>
      <c r="K44" s="21">
        <v>16.666666666666664</v>
      </c>
      <c r="L44" s="21">
        <v>50</v>
      </c>
      <c r="M44" s="21">
        <v>90</v>
      </c>
      <c r="O44" s="22">
        <f>AVERAGE(J44:M44)</f>
        <v>51.666666666666664</v>
      </c>
      <c r="P44" s="23">
        <f>STDEV(J44:M44)</f>
        <v>30</v>
      </c>
      <c r="Q44" s="24">
        <f>+O44/C44*B44</f>
        <v>61.999999999999993</v>
      </c>
      <c r="R44" s="25">
        <f>+P44/C44*B44</f>
        <v>36</v>
      </c>
      <c r="U44" s="7" t="s">
        <v>39</v>
      </c>
      <c r="V44" s="11">
        <v>73</v>
      </c>
      <c r="W44" s="11">
        <v>61.999999999999993</v>
      </c>
      <c r="X44" s="11">
        <v>43</v>
      </c>
      <c r="Z44" s="33" t="s">
        <v>38</v>
      </c>
      <c r="AA44" s="34" t="s">
        <v>39</v>
      </c>
    </row>
    <row r="45" spans="2:27" x14ac:dyDescent="0.25">
      <c r="E45" s="35"/>
      <c r="J45" s="20"/>
      <c r="K45" s="21"/>
      <c r="L45" s="21"/>
      <c r="M45" s="21"/>
      <c r="O45" s="22"/>
      <c r="P45" s="23"/>
      <c r="Q45" s="24"/>
      <c r="R45" s="25"/>
      <c r="U45" s="7"/>
      <c r="V45" s="11"/>
      <c r="W45" s="11"/>
      <c r="X45" s="11"/>
      <c r="Z45" s="33"/>
      <c r="AA45" s="34"/>
    </row>
    <row r="46" spans="2:27" x14ac:dyDescent="0.25">
      <c r="B46">
        <v>25</v>
      </c>
      <c r="C46">
        <v>25</v>
      </c>
      <c r="D46" s="14" t="s">
        <v>40</v>
      </c>
      <c r="E46" s="15">
        <v>4</v>
      </c>
      <c r="F46" s="29">
        <v>6</v>
      </c>
      <c r="G46" s="29">
        <v>5</v>
      </c>
      <c r="H46" s="29">
        <v>19</v>
      </c>
      <c r="I46" s="29"/>
      <c r="J46" s="20">
        <f>+E46/B46*100</f>
        <v>16</v>
      </c>
      <c r="K46" s="21">
        <v>24</v>
      </c>
      <c r="L46" s="21">
        <v>20</v>
      </c>
      <c r="M46" s="21">
        <v>76</v>
      </c>
      <c r="O46" s="22">
        <f>AVERAGE(J46:M46)</f>
        <v>34</v>
      </c>
      <c r="P46" s="23">
        <f>STDEV(J46:M46)</f>
        <v>28.189832682487964</v>
      </c>
      <c r="Q46" s="24">
        <f>+O46/C46*B46</f>
        <v>34</v>
      </c>
      <c r="R46" s="25">
        <f>+P46/C46*B46</f>
        <v>28.189832682487964</v>
      </c>
      <c r="U46" s="7" t="s">
        <v>41</v>
      </c>
      <c r="V46" s="11">
        <v>23</v>
      </c>
      <c r="W46" s="11">
        <v>34</v>
      </c>
      <c r="X46" s="11">
        <v>33</v>
      </c>
      <c r="Z46" s="33" t="s">
        <v>40</v>
      </c>
      <c r="AA46" s="34" t="s">
        <v>41</v>
      </c>
    </row>
    <row r="47" spans="2:27" x14ac:dyDescent="0.25">
      <c r="J47" s="20"/>
      <c r="K47" s="21"/>
      <c r="L47" s="21"/>
      <c r="M47" s="21"/>
      <c r="O47" s="22"/>
      <c r="P47" s="23"/>
      <c r="Q47" s="24"/>
      <c r="R47" s="25"/>
      <c r="U47" s="7"/>
      <c r="V47" s="11"/>
      <c r="W47" s="11"/>
      <c r="X47" s="11"/>
      <c r="Z47" s="33"/>
      <c r="AA47" s="34"/>
    </row>
    <row r="48" spans="2:27" x14ac:dyDescent="0.25">
      <c r="B48">
        <v>55</v>
      </c>
      <c r="C48">
        <v>30</v>
      </c>
      <c r="D48" s="14" t="s">
        <v>42</v>
      </c>
      <c r="E48" s="15">
        <v>1</v>
      </c>
      <c r="F48" s="29">
        <v>0</v>
      </c>
      <c r="G48" s="29">
        <v>5</v>
      </c>
      <c r="H48" s="29">
        <v>2</v>
      </c>
      <c r="I48" s="29"/>
      <c r="J48" s="20">
        <f>+E48/B48*100</f>
        <v>1.8181818181818181</v>
      </c>
      <c r="K48" s="21">
        <v>0</v>
      </c>
      <c r="L48" s="21">
        <v>9.0909090909090917</v>
      </c>
      <c r="M48" s="21">
        <v>3.6363636363636362</v>
      </c>
      <c r="O48" s="22">
        <f>AVERAGE(J48:M48)</f>
        <v>3.6363636363636367</v>
      </c>
      <c r="P48" s="23">
        <f>STDEV(J48:M48)</f>
        <v>3.9277216353987034</v>
      </c>
      <c r="Q48" s="24">
        <f>+O48/C48*B48</f>
        <v>6.6666666666666679</v>
      </c>
      <c r="R48" s="25">
        <f>+P48/C48*B48</f>
        <v>7.2008229982309562</v>
      </c>
      <c r="U48" s="7" t="s">
        <v>43</v>
      </c>
      <c r="V48" s="11">
        <v>132.49999999999997</v>
      </c>
      <c r="W48" s="11">
        <v>6.6666666666666679</v>
      </c>
      <c r="X48" s="11">
        <v>118.3333333333333</v>
      </c>
      <c r="Z48" s="33" t="s">
        <v>42</v>
      </c>
      <c r="AA48" s="34" t="s">
        <v>43</v>
      </c>
    </row>
    <row r="49" spans="2:27" x14ac:dyDescent="0.25">
      <c r="B49">
        <v>30</v>
      </c>
      <c r="C49">
        <v>15</v>
      </c>
      <c r="D49" s="14" t="s">
        <v>44</v>
      </c>
      <c r="E49" s="15">
        <v>1</v>
      </c>
      <c r="F49" s="29">
        <v>1</v>
      </c>
      <c r="G49" s="29">
        <v>3</v>
      </c>
      <c r="H49" s="29">
        <v>2</v>
      </c>
      <c r="I49" s="29"/>
      <c r="J49" s="20">
        <f>+E49/B49*100</f>
        <v>3.3333333333333335</v>
      </c>
      <c r="K49" s="21">
        <v>3.3333333333333335</v>
      </c>
      <c r="L49" s="21">
        <v>10</v>
      </c>
      <c r="M49" s="21">
        <v>6.666666666666667</v>
      </c>
      <c r="O49" s="22">
        <f>AVERAGE(J49:M49)</f>
        <v>5.8333333333333339</v>
      </c>
      <c r="P49" s="23">
        <f>STDEV(J49:M49)</f>
        <v>3.1914236925211266</v>
      </c>
      <c r="Q49" s="24">
        <f>+O49/C49*B49</f>
        <v>11.666666666666668</v>
      </c>
      <c r="R49" s="25">
        <f>+P49/C49*B49</f>
        <v>6.3828473850422531</v>
      </c>
      <c r="U49" s="7" t="s">
        <v>45</v>
      </c>
      <c r="V49" s="11">
        <v>136.66666666666666</v>
      </c>
      <c r="W49" s="11">
        <v>11.666666666666668</v>
      </c>
      <c r="X49" s="11">
        <v>101.66666666666667</v>
      </c>
      <c r="Z49" s="33" t="s">
        <v>44</v>
      </c>
      <c r="AA49" s="34" t="s">
        <v>45</v>
      </c>
    </row>
    <row r="50" spans="2:27" x14ac:dyDescent="0.25">
      <c r="B50">
        <v>25</v>
      </c>
      <c r="C50">
        <v>10</v>
      </c>
      <c r="D50" s="14" t="s">
        <v>46</v>
      </c>
      <c r="E50" s="15">
        <v>3</v>
      </c>
      <c r="F50" s="29">
        <v>0</v>
      </c>
      <c r="G50" s="29">
        <v>4</v>
      </c>
      <c r="H50" s="29">
        <v>0</v>
      </c>
      <c r="I50" s="29"/>
      <c r="J50" s="20">
        <f>+E50/B50*100</f>
        <v>12</v>
      </c>
      <c r="K50" s="21">
        <v>0</v>
      </c>
      <c r="L50" s="21">
        <v>16</v>
      </c>
      <c r="M50" s="21">
        <v>0</v>
      </c>
      <c r="O50" s="22">
        <f>AVERAGE(J50:M50)</f>
        <v>7</v>
      </c>
      <c r="P50" s="23">
        <f>STDEV(J50:M50)</f>
        <v>8.2462112512353212</v>
      </c>
      <c r="Q50" s="24">
        <f>+O50/C50*B50</f>
        <v>17.5</v>
      </c>
      <c r="R50" s="25">
        <f>+P50/C50*B50</f>
        <v>20.615528128088304</v>
      </c>
      <c r="U50" s="7" t="s">
        <v>47</v>
      </c>
      <c r="V50" s="11">
        <v>125</v>
      </c>
      <c r="W50" s="11">
        <v>17.5</v>
      </c>
      <c r="X50" s="11">
        <v>107.5</v>
      </c>
      <c r="Z50" s="33" t="s">
        <v>46</v>
      </c>
      <c r="AA50" s="34" t="s">
        <v>47</v>
      </c>
    </row>
    <row r="51" spans="2:27" x14ac:dyDescent="0.25">
      <c r="J51" s="20"/>
      <c r="K51" s="21"/>
      <c r="L51" s="21"/>
      <c r="M51" s="21"/>
      <c r="O51" s="22"/>
      <c r="P51" s="23"/>
      <c r="Q51" s="24"/>
      <c r="R51" s="25"/>
      <c r="U51" s="7"/>
      <c r="V51" s="11"/>
      <c r="W51" s="11"/>
      <c r="X51" s="11"/>
      <c r="Z51" s="33"/>
      <c r="AA51" s="34"/>
    </row>
    <row r="52" spans="2:27" x14ac:dyDescent="0.25">
      <c r="B52">
        <v>50</v>
      </c>
      <c r="C52">
        <v>30</v>
      </c>
      <c r="D52" s="14" t="s">
        <v>48</v>
      </c>
      <c r="E52" s="15"/>
      <c r="F52" s="29">
        <v>14</v>
      </c>
      <c r="G52" s="29">
        <v>12</v>
      </c>
      <c r="H52" s="29">
        <v>10</v>
      </c>
      <c r="I52" s="29"/>
      <c r="J52" s="20"/>
      <c r="K52" s="21">
        <v>28.000000000000004</v>
      </c>
      <c r="L52" s="21">
        <v>24</v>
      </c>
      <c r="M52" s="21">
        <v>20</v>
      </c>
      <c r="O52" s="22">
        <f>AVERAGE(J52:M52)</f>
        <v>24</v>
      </c>
      <c r="P52" s="23">
        <f>STDEV(J52:M52)</f>
        <v>4.0000000000000142</v>
      </c>
      <c r="Q52" s="24">
        <f>+O52/C52*B52</f>
        <v>40</v>
      </c>
      <c r="R52" s="25">
        <f>+P52/C52*B52</f>
        <v>6.6666666666666901</v>
      </c>
      <c r="U52" s="7" t="s">
        <v>49</v>
      </c>
      <c r="V52" s="11">
        <v>87.5</v>
      </c>
      <c r="W52" s="11">
        <v>40</v>
      </c>
      <c r="X52" s="11">
        <v>45</v>
      </c>
      <c r="Z52" s="33" t="s">
        <v>48</v>
      </c>
      <c r="AA52" s="34" t="s">
        <v>49</v>
      </c>
    </row>
    <row r="53" spans="2:27" x14ac:dyDescent="0.25">
      <c r="B53">
        <v>20</v>
      </c>
      <c r="C53">
        <v>10</v>
      </c>
      <c r="D53" s="14" t="s">
        <v>50</v>
      </c>
      <c r="E53" s="15"/>
      <c r="F53" s="29">
        <v>5</v>
      </c>
      <c r="G53" s="29">
        <v>3</v>
      </c>
      <c r="H53" s="29">
        <v>4</v>
      </c>
      <c r="I53" s="29"/>
      <c r="J53" s="20"/>
      <c r="K53" s="21">
        <v>25</v>
      </c>
      <c r="L53" s="21">
        <v>15</v>
      </c>
      <c r="M53" s="21">
        <v>20</v>
      </c>
      <c r="O53" s="22">
        <f>AVERAGE(J53:M53)</f>
        <v>20</v>
      </c>
      <c r="P53" s="23">
        <f>STDEV(J53:M53)</f>
        <v>5</v>
      </c>
      <c r="Q53" s="24">
        <f>+O53/C53*B53</f>
        <v>40</v>
      </c>
      <c r="R53" s="25">
        <f>+P53/C53*B53</f>
        <v>10</v>
      </c>
      <c r="U53" s="7" t="s">
        <v>51</v>
      </c>
      <c r="V53" s="11">
        <v>102.5</v>
      </c>
      <c r="W53" s="11">
        <v>40</v>
      </c>
      <c r="X53" s="11">
        <v>30</v>
      </c>
      <c r="Z53" s="33" t="s">
        <v>50</v>
      </c>
      <c r="AA53" s="34" t="s">
        <v>51</v>
      </c>
    </row>
    <row r="54" spans="2:27" x14ac:dyDescent="0.25">
      <c r="O54" s="32"/>
      <c r="P54" s="7"/>
    </row>
    <row r="55" spans="2:27" x14ac:dyDescent="0.25">
      <c r="D55" s="36" t="s">
        <v>56</v>
      </c>
      <c r="E55" s="37"/>
      <c r="J55" s="36"/>
      <c r="O55" s="32"/>
      <c r="P55" s="7"/>
    </row>
    <row r="56" spans="2:27" x14ac:dyDescent="0.25">
      <c r="O56" t="s">
        <v>24</v>
      </c>
      <c r="P56" s="7"/>
    </row>
    <row r="57" spans="2:27" x14ac:dyDescent="0.25">
      <c r="B57" t="s">
        <v>25</v>
      </c>
      <c r="C57" t="s">
        <v>6</v>
      </c>
      <c r="D57" s="30" t="s">
        <v>26</v>
      </c>
      <c r="E57" s="78" t="s">
        <v>53</v>
      </c>
      <c r="F57" s="31" t="s">
        <v>28</v>
      </c>
      <c r="G57" s="31" t="s">
        <v>29</v>
      </c>
      <c r="H57" s="31" t="s">
        <v>54</v>
      </c>
      <c r="J57" s="79" t="s">
        <v>53</v>
      </c>
      <c r="K57" s="31" t="s">
        <v>28</v>
      </c>
      <c r="L57" s="31" t="s">
        <v>29</v>
      </c>
      <c r="M57" s="31" t="s">
        <v>54</v>
      </c>
      <c r="O57" s="4" t="s">
        <v>30</v>
      </c>
      <c r="P57" s="7"/>
      <c r="Q57" s="4" t="s">
        <v>3</v>
      </c>
    </row>
    <row r="58" spans="2:27" x14ac:dyDescent="0.25">
      <c r="B58" t="s">
        <v>14</v>
      </c>
      <c r="C58" t="s">
        <v>14</v>
      </c>
      <c r="K58" s="7" t="s">
        <v>31</v>
      </c>
      <c r="L58" s="7" t="s">
        <v>31</v>
      </c>
      <c r="M58" s="7" t="s">
        <v>31</v>
      </c>
      <c r="O58" s="32" t="s">
        <v>32</v>
      </c>
      <c r="P58" s="7" t="s">
        <v>33</v>
      </c>
      <c r="Q58" s="17" t="s">
        <v>32</v>
      </c>
      <c r="R58" s="7" t="s">
        <v>33</v>
      </c>
    </row>
    <row r="59" spans="2:27" x14ac:dyDescent="0.25">
      <c r="B59">
        <v>80</v>
      </c>
      <c r="C59">
        <v>75</v>
      </c>
      <c r="D59" s="14" t="s">
        <v>34</v>
      </c>
      <c r="E59" s="39">
        <v>51</v>
      </c>
      <c r="F59" s="40">
        <v>62</v>
      </c>
      <c r="G59" s="40">
        <v>49</v>
      </c>
      <c r="H59" s="40">
        <v>39</v>
      </c>
      <c r="J59" s="20">
        <f>+E59/B59*100</f>
        <v>63.749999999999993</v>
      </c>
      <c r="K59" s="21">
        <v>77.5</v>
      </c>
      <c r="L59" s="21">
        <v>61.250000000000007</v>
      </c>
      <c r="M59" s="21">
        <v>48.75</v>
      </c>
      <c r="O59" s="22">
        <f>AVERAGE(J59:M59)</f>
        <v>62.8125</v>
      </c>
      <c r="P59" s="23">
        <f>STDEV(J59:M59)</f>
        <v>11.786954299846363</v>
      </c>
      <c r="Q59" s="24">
        <f>+O59/C59*B59</f>
        <v>67</v>
      </c>
      <c r="R59" s="25">
        <f>+P59/C59*B59</f>
        <v>12.572751253169454</v>
      </c>
    </row>
    <row r="60" spans="2:27" x14ac:dyDescent="0.25">
      <c r="B60">
        <v>50</v>
      </c>
      <c r="C60">
        <v>45</v>
      </c>
      <c r="D60" s="14" t="s">
        <v>36</v>
      </c>
      <c r="E60" s="39">
        <v>35</v>
      </c>
      <c r="F60" s="40">
        <v>38</v>
      </c>
      <c r="G60" s="40">
        <v>33</v>
      </c>
      <c r="H60" s="40">
        <v>27</v>
      </c>
      <c r="J60" s="20">
        <f>+E60/B60*100</f>
        <v>70</v>
      </c>
      <c r="K60" s="21">
        <v>76</v>
      </c>
      <c r="L60" s="21">
        <v>66</v>
      </c>
      <c r="M60" s="21">
        <v>54</v>
      </c>
      <c r="O60" s="22">
        <f>AVERAGE(J60:M60)</f>
        <v>66.5</v>
      </c>
      <c r="P60" s="23">
        <f>STDEV(J60:M60)</f>
        <v>9.2915732431775684</v>
      </c>
      <c r="Q60" s="24">
        <f>+O60/C60*B60</f>
        <v>73.888888888888886</v>
      </c>
      <c r="R60" s="25">
        <f>+P60/C60*B60</f>
        <v>10.323970270197298</v>
      </c>
    </row>
    <row r="61" spans="2:27" x14ac:dyDescent="0.25">
      <c r="B61">
        <v>30</v>
      </c>
      <c r="C61">
        <v>25</v>
      </c>
      <c r="D61" s="14" t="s">
        <v>38</v>
      </c>
      <c r="E61" s="39">
        <v>8</v>
      </c>
      <c r="F61" s="40">
        <v>12</v>
      </c>
      <c r="G61" s="40">
        <v>11</v>
      </c>
      <c r="H61" s="40">
        <v>12</v>
      </c>
      <c r="J61" s="20">
        <f>+E61/B61*100</f>
        <v>26.666666666666668</v>
      </c>
      <c r="K61" s="21">
        <v>40</v>
      </c>
      <c r="L61" s="21">
        <v>36.666666666666664</v>
      </c>
      <c r="M61" s="21">
        <v>40</v>
      </c>
      <c r="O61" s="22">
        <f>AVERAGE(J61:M61)</f>
        <v>35.833333333333336</v>
      </c>
      <c r="P61" s="23">
        <f>STDEV(J61:M61)</f>
        <v>6.3098981620002768</v>
      </c>
      <c r="Q61" s="24">
        <f>+O61/C61*B61</f>
        <v>43</v>
      </c>
      <c r="R61" s="25">
        <f>+P61/C61*B61</f>
        <v>7.5718777944003328</v>
      </c>
    </row>
    <row r="62" spans="2:27" x14ac:dyDescent="0.25">
      <c r="E62" s="41"/>
      <c r="F62" s="40"/>
      <c r="G62" s="40"/>
      <c r="H62" s="40"/>
      <c r="J62" s="20"/>
      <c r="K62" s="21"/>
      <c r="L62" s="21"/>
      <c r="M62" s="21"/>
      <c r="O62" s="22"/>
      <c r="P62" s="23"/>
      <c r="Q62" s="24"/>
      <c r="R62" s="25"/>
    </row>
    <row r="63" spans="2:27" x14ac:dyDescent="0.25">
      <c r="B63">
        <v>25</v>
      </c>
      <c r="C63">
        <v>25</v>
      </c>
      <c r="D63" s="14" t="s">
        <v>40</v>
      </c>
      <c r="E63" s="39">
        <v>4</v>
      </c>
      <c r="F63" s="40">
        <v>6</v>
      </c>
      <c r="G63" s="40">
        <v>7</v>
      </c>
      <c r="H63" s="40">
        <v>16</v>
      </c>
      <c r="J63" s="20">
        <f>+E63/B63*100</f>
        <v>16</v>
      </c>
      <c r="K63" s="21">
        <v>24</v>
      </c>
      <c r="L63" s="21">
        <v>28.000000000000004</v>
      </c>
      <c r="M63" s="21">
        <v>64</v>
      </c>
      <c r="O63" s="22">
        <f>AVERAGE(J63:M63)</f>
        <v>33</v>
      </c>
      <c r="P63" s="23">
        <f>STDEV(J63:M63)</f>
        <v>21.2602916254693</v>
      </c>
      <c r="Q63" s="24">
        <f>+O63/C63*B63</f>
        <v>33</v>
      </c>
      <c r="R63" s="25">
        <f>+P63/C63*B63</f>
        <v>21.2602916254693</v>
      </c>
    </row>
    <row r="64" spans="2:27" x14ac:dyDescent="0.25">
      <c r="E64" s="41"/>
      <c r="F64" s="40"/>
      <c r="G64" s="40"/>
      <c r="H64" s="40"/>
      <c r="J64" s="20"/>
      <c r="K64" s="21"/>
      <c r="L64" s="21"/>
      <c r="M64" s="21"/>
      <c r="O64" s="22"/>
      <c r="P64" s="23"/>
      <c r="Q64" s="24"/>
      <c r="R64" s="25"/>
    </row>
    <row r="65" spans="2:18" x14ac:dyDescent="0.25">
      <c r="B65">
        <v>55</v>
      </c>
      <c r="C65">
        <v>30</v>
      </c>
      <c r="D65" s="14" t="s">
        <v>42</v>
      </c>
      <c r="E65" s="39">
        <v>39</v>
      </c>
      <c r="F65" s="40">
        <v>30</v>
      </c>
      <c r="G65" s="40">
        <v>27</v>
      </c>
      <c r="H65" s="40">
        <v>46</v>
      </c>
      <c r="J65" s="20">
        <f>+E65/B65*100</f>
        <v>70.909090909090907</v>
      </c>
      <c r="K65" s="21">
        <v>54.54545454545454</v>
      </c>
      <c r="L65" s="21">
        <v>49.090909090909093</v>
      </c>
      <c r="M65" s="21">
        <v>83.636363636363626</v>
      </c>
      <c r="O65" s="22">
        <f>AVERAGE(J65:M65)</f>
        <v>64.545454545454533</v>
      </c>
      <c r="P65" s="23">
        <f>STDEV(J65:M65)</f>
        <v>15.745916432444375</v>
      </c>
      <c r="Q65" s="24">
        <f>+O65/C65*B65</f>
        <v>118.3333333333333</v>
      </c>
      <c r="R65" s="25">
        <f>+P65/C65*B65</f>
        <v>28.867513459481355</v>
      </c>
    </row>
    <row r="66" spans="2:18" x14ac:dyDescent="0.25">
      <c r="B66">
        <v>30</v>
      </c>
      <c r="C66">
        <v>15</v>
      </c>
      <c r="D66" s="14" t="s">
        <v>44</v>
      </c>
      <c r="E66" s="39">
        <v>23</v>
      </c>
      <c r="F66" s="40">
        <v>15</v>
      </c>
      <c r="G66" s="40">
        <v>14</v>
      </c>
      <c r="H66" s="40">
        <v>9</v>
      </c>
      <c r="J66" s="20">
        <f>+E66/B66*100</f>
        <v>76.666666666666671</v>
      </c>
      <c r="K66" s="21">
        <v>50</v>
      </c>
      <c r="L66" s="21">
        <v>46.666666666666664</v>
      </c>
      <c r="M66" s="21">
        <v>30</v>
      </c>
      <c r="O66" s="22">
        <f>AVERAGE(J66:M66)</f>
        <v>50.833333333333336</v>
      </c>
      <c r="P66" s="23">
        <f>STDEV(J66:M66)</f>
        <v>19.317042945237446</v>
      </c>
      <c r="Q66" s="24">
        <f>+O66/C66*B66</f>
        <v>101.66666666666667</v>
      </c>
      <c r="R66" s="25">
        <f>+P66/C66*B66</f>
        <v>38.634085890474893</v>
      </c>
    </row>
    <row r="67" spans="2:18" x14ac:dyDescent="0.25">
      <c r="B67">
        <v>25</v>
      </c>
      <c r="C67">
        <v>10</v>
      </c>
      <c r="D67" s="14" t="s">
        <v>46</v>
      </c>
      <c r="E67" s="39">
        <v>9</v>
      </c>
      <c r="F67" s="40">
        <v>10</v>
      </c>
      <c r="G67" s="40">
        <v>11</v>
      </c>
      <c r="H67" s="40">
        <v>13</v>
      </c>
      <c r="J67" s="20">
        <f>+E67/B67*100</f>
        <v>36</v>
      </c>
      <c r="K67" s="21">
        <v>40</v>
      </c>
      <c r="L67" s="21">
        <v>44</v>
      </c>
      <c r="M67" s="21">
        <v>52</v>
      </c>
      <c r="O67" s="22">
        <f>AVERAGE(J67:M67)</f>
        <v>43</v>
      </c>
      <c r="P67" s="23">
        <f>STDEV(J67:M67)</f>
        <v>6.831300510639732</v>
      </c>
      <c r="Q67" s="24">
        <f>+O67/C67*B67</f>
        <v>107.5</v>
      </c>
      <c r="R67" s="25">
        <f>+P67/C67*B67</f>
        <v>17.078251276599328</v>
      </c>
    </row>
    <row r="68" spans="2:18" x14ac:dyDescent="0.25">
      <c r="F68" s="40"/>
      <c r="G68" s="40"/>
      <c r="H68" s="40"/>
      <c r="J68" s="20"/>
      <c r="K68" s="21"/>
      <c r="L68" s="21"/>
      <c r="M68" s="21"/>
      <c r="O68" s="22"/>
      <c r="P68" s="23"/>
      <c r="Q68" s="24"/>
      <c r="R68" s="25"/>
    </row>
    <row r="69" spans="2:18" x14ac:dyDescent="0.25">
      <c r="B69">
        <v>50</v>
      </c>
      <c r="C69">
        <v>30</v>
      </c>
      <c r="D69" s="14" t="s">
        <v>48</v>
      </c>
      <c r="E69" s="15">
        <v>10</v>
      </c>
      <c r="F69" s="40">
        <v>13</v>
      </c>
      <c r="G69" s="40">
        <v>13</v>
      </c>
      <c r="H69" s="40">
        <v>18</v>
      </c>
      <c r="J69" s="20">
        <f>+E69/B69*100</f>
        <v>20</v>
      </c>
      <c r="K69" s="21">
        <v>26</v>
      </c>
      <c r="L69" s="21">
        <v>26</v>
      </c>
      <c r="M69" s="21">
        <v>36</v>
      </c>
      <c r="O69" s="22">
        <f>AVERAGE(J69:M69)</f>
        <v>27</v>
      </c>
      <c r="P69" s="23">
        <f>STDEV(J69:M69)</f>
        <v>6.6332495807107996</v>
      </c>
      <c r="Q69" s="24">
        <f>+O69/C69*B69</f>
        <v>45</v>
      </c>
      <c r="R69" s="25">
        <f>+P69/C69*B69</f>
        <v>11.055415967851333</v>
      </c>
    </row>
    <row r="70" spans="2:18" x14ac:dyDescent="0.25">
      <c r="B70">
        <v>20</v>
      </c>
      <c r="C70">
        <v>10</v>
      </c>
      <c r="D70" s="14" t="s">
        <v>50</v>
      </c>
      <c r="E70" s="15">
        <v>3</v>
      </c>
      <c r="F70" s="40"/>
      <c r="G70" s="40"/>
      <c r="H70" s="40"/>
      <c r="J70" s="20">
        <f>+E70/B70*100</f>
        <v>15</v>
      </c>
      <c r="K70" s="21"/>
      <c r="L70" s="21"/>
      <c r="M70" s="21"/>
      <c r="O70" s="22">
        <f>AVERAGE(J70:M70)</f>
        <v>15</v>
      </c>
      <c r="P70" s="23"/>
      <c r="Q70" s="24">
        <f>+O70/C70*B70</f>
        <v>30</v>
      </c>
      <c r="R70" s="25">
        <f>+P70/C70*B70</f>
        <v>0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81"/>
  <sheetViews>
    <sheetView zoomScale="80" zoomScaleNormal="80" workbookViewId="0">
      <selection activeCell="B26" sqref="B26"/>
    </sheetView>
  </sheetViews>
  <sheetFormatPr defaultRowHeight="15" x14ac:dyDescent="0.25"/>
  <cols>
    <col min="6" max="6" width="9.7109375" customWidth="1"/>
  </cols>
  <sheetData>
    <row r="2" spans="2:19" x14ac:dyDescent="0.25">
      <c r="B2" s="3"/>
      <c r="C2" s="3"/>
      <c r="E2" t="s">
        <v>1</v>
      </c>
      <c r="F2" s="1" t="s">
        <v>2</v>
      </c>
      <c r="G2" s="1" t="s">
        <v>2</v>
      </c>
      <c r="J2" s="4" t="s">
        <v>3</v>
      </c>
      <c r="N2" s="4" t="s">
        <v>4</v>
      </c>
    </row>
    <row r="3" spans="2:19" x14ac:dyDescent="0.25">
      <c r="B3" s="3"/>
      <c r="C3" s="3"/>
      <c r="D3" s="5"/>
      <c r="E3" s="6" t="s">
        <v>7</v>
      </c>
      <c r="F3" s="6" t="s">
        <v>8</v>
      </c>
      <c r="G3" s="6" t="s">
        <v>9</v>
      </c>
      <c r="H3" s="6" t="s">
        <v>10</v>
      </c>
      <c r="J3" s="7" t="s">
        <v>11</v>
      </c>
      <c r="K3" s="7" t="s">
        <v>12</v>
      </c>
      <c r="L3" s="7" t="s">
        <v>13</v>
      </c>
      <c r="N3" s="7" t="s">
        <v>11</v>
      </c>
      <c r="O3" s="7" t="s">
        <v>12</v>
      </c>
      <c r="P3" s="7" t="s">
        <v>13</v>
      </c>
    </row>
    <row r="4" spans="2:19" x14ac:dyDescent="0.25">
      <c r="B4" s="3"/>
      <c r="C4" s="3"/>
      <c r="D4" s="2"/>
      <c r="E4" s="7"/>
      <c r="F4" s="7"/>
      <c r="G4" s="7"/>
      <c r="H4" s="7"/>
      <c r="N4" s="7"/>
      <c r="O4" s="7"/>
      <c r="P4" s="7"/>
      <c r="S4" t="s">
        <v>124</v>
      </c>
    </row>
    <row r="5" spans="2:19" x14ac:dyDescent="0.25">
      <c r="B5" s="3"/>
      <c r="C5" s="3"/>
      <c r="D5" s="5" t="s">
        <v>15</v>
      </c>
      <c r="E5" s="8">
        <v>74</v>
      </c>
      <c r="F5" s="6">
        <v>55</v>
      </c>
      <c r="G5" s="6">
        <v>41</v>
      </c>
      <c r="H5" s="9">
        <v>8.33</v>
      </c>
      <c r="J5" s="10">
        <v>98.666666666666671</v>
      </c>
      <c r="K5" s="10">
        <v>73.333333333333329</v>
      </c>
      <c r="L5" s="10">
        <v>54.666666666666664</v>
      </c>
      <c r="N5" s="11">
        <v>86</v>
      </c>
      <c r="O5" s="11">
        <v>48.333333333333329</v>
      </c>
      <c r="P5" s="11">
        <v>67</v>
      </c>
      <c r="R5" s="76" t="s">
        <v>115</v>
      </c>
      <c r="S5" s="8">
        <v>74</v>
      </c>
    </row>
    <row r="6" spans="2:19" x14ac:dyDescent="0.25">
      <c r="B6" s="3"/>
      <c r="C6" s="3"/>
      <c r="D6" s="5" t="s">
        <v>16</v>
      </c>
      <c r="E6" s="8">
        <v>50</v>
      </c>
      <c r="F6" s="6">
        <v>18</v>
      </c>
      <c r="G6" s="6">
        <v>22</v>
      </c>
      <c r="H6" s="9">
        <v>8.83</v>
      </c>
      <c r="J6" s="10">
        <v>111.11111111111111</v>
      </c>
      <c r="K6" s="10">
        <v>40</v>
      </c>
      <c r="L6" s="10">
        <v>48.888888888888886</v>
      </c>
      <c r="N6" s="11">
        <v>111.66666666666667</v>
      </c>
      <c r="O6" s="11">
        <v>41.111111111111107</v>
      </c>
      <c r="P6" s="11">
        <v>73.888888888888886</v>
      </c>
      <c r="R6" s="76" t="s">
        <v>116</v>
      </c>
      <c r="S6" s="8">
        <v>50</v>
      </c>
    </row>
    <row r="7" spans="2:19" x14ac:dyDescent="0.25">
      <c r="B7" s="3"/>
      <c r="C7" s="3"/>
      <c r="D7" s="5" t="s">
        <v>108</v>
      </c>
      <c r="E7" s="8">
        <v>8</v>
      </c>
      <c r="F7" s="6">
        <v>14</v>
      </c>
      <c r="G7" s="6">
        <v>14</v>
      </c>
      <c r="H7" s="9">
        <v>8.26</v>
      </c>
      <c r="J7" s="10">
        <v>32</v>
      </c>
      <c r="K7" s="10">
        <v>56.000000000000007</v>
      </c>
      <c r="L7" s="10">
        <v>56.000000000000007</v>
      </c>
      <c r="N7" s="11">
        <v>73</v>
      </c>
      <c r="O7" s="11">
        <v>61.999999999999993</v>
      </c>
      <c r="P7" s="11">
        <v>43</v>
      </c>
      <c r="R7" s="76" t="s">
        <v>117</v>
      </c>
      <c r="S7" s="8">
        <v>8</v>
      </c>
    </row>
    <row r="8" spans="2:19" x14ac:dyDescent="0.25">
      <c r="B8" s="3"/>
      <c r="C8" s="3"/>
      <c r="D8" s="5" t="s">
        <v>18</v>
      </c>
      <c r="E8" s="8">
        <v>5</v>
      </c>
      <c r="F8" s="6">
        <v>7</v>
      </c>
      <c r="G8" s="6">
        <v>4</v>
      </c>
      <c r="H8" s="9">
        <v>8.1300000000000008</v>
      </c>
      <c r="J8" s="10">
        <v>20</v>
      </c>
      <c r="K8" s="10">
        <v>28.000000000000004</v>
      </c>
      <c r="L8" s="10">
        <v>16</v>
      </c>
      <c r="N8" s="11">
        <v>23</v>
      </c>
      <c r="O8" s="11">
        <v>34</v>
      </c>
      <c r="P8" s="11">
        <v>33</v>
      </c>
      <c r="R8" s="76" t="s">
        <v>118</v>
      </c>
      <c r="S8" s="8">
        <v>5</v>
      </c>
    </row>
    <row r="9" spans="2:19" x14ac:dyDescent="0.25">
      <c r="B9" s="3"/>
      <c r="C9" s="3"/>
      <c r="D9" s="5"/>
      <c r="E9" s="8"/>
      <c r="F9" s="6"/>
      <c r="G9" s="6"/>
      <c r="H9" s="9"/>
      <c r="J9" s="10"/>
      <c r="K9" s="10"/>
      <c r="L9" s="10"/>
      <c r="N9" s="11"/>
      <c r="O9" s="11"/>
      <c r="P9" s="11"/>
      <c r="R9" s="26"/>
      <c r="S9" s="8"/>
    </row>
    <row r="10" spans="2:19" x14ac:dyDescent="0.25">
      <c r="B10" s="3"/>
      <c r="C10" s="3"/>
      <c r="D10" s="5" t="s">
        <v>19</v>
      </c>
      <c r="E10" s="8">
        <v>39</v>
      </c>
      <c r="F10" s="6">
        <v>7</v>
      </c>
      <c r="G10" s="6">
        <v>41</v>
      </c>
      <c r="H10" s="9">
        <v>9.6</v>
      </c>
      <c r="J10" s="10">
        <v>130</v>
      </c>
      <c r="K10" s="10">
        <v>23.333333333333332</v>
      </c>
      <c r="L10" s="10">
        <v>136.66666666666666</v>
      </c>
      <c r="N10" s="11">
        <v>132.49999999999997</v>
      </c>
      <c r="O10" s="11">
        <v>6.6666666666666679</v>
      </c>
      <c r="P10" s="11">
        <v>118.3333333333333</v>
      </c>
      <c r="R10" s="76" t="s">
        <v>119</v>
      </c>
      <c r="S10" s="8">
        <v>39</v>
      </c>
    </row>
    <row r="11" spans="2:19" x14ac:dyDescent="0.25">
      <c r="B11" s="3"/>
      <c r="C11" s="3"/>
      <c r="D11" s="5" t="s">
        <v>20</v>
      </c>
      <c r="E11" s="8">
        <v>15</v>
      </c>
      <c r="F11" s="6">
        <v>0</v>
      </c>
      <c r="G11" s="6">
        <v>25</v>
      </c>
      <c r="H11" s="9">
        <v>9.34</v>
      </c>
      <c r="J11" s="10">
        <v>100</v>
      </c>
      <c r="K11" s="10">
        <v>0</v>
      </c>
      <c r="L11" s="10">
        <v>166.66666666666669</v>
      </c>
      <c r="N11" s="11">
        <v>136.66666666666666</v>
      </c>
      <c r="O11" s="11">
        <v>11.666666666666668</v>
      </c>
      <c r="P11" s="11">
        <v>101.66666666666667</v>
      </c>
      <c r="R11" s="76" t="s">
        <v>120</v>
      </c>
      <c r="S11" s="8">
        <v>15</v>
      </c>
    </row>
    <row r="12" spans="2:19" x14ac:dyDescent="0.25">
      <c r="B12" s="3"/>
      <c r="C12" s="3"/>
      <c r="D12" s="5" t="s">
        <v>109</v>
      </c>
      <c r="E12" s="8">
        <v>11</v>
      </c>
      <c r="F12" s="6">
        <v>3</v>
      </c>
      <c r="G12" s="6">
        <v>11</v>
      </c>
      <c r="H12" s="9">
        <v>9.56</v>
      </c>
      <c r="J12" s="10">
        <v>110.00000000000001</v>
      </c>
      <c r="K12" s="10">
        <v>30</v>
      </c>
      <c r="L12" s="10">
        <v>110.00000000000001</v>
      </c>
      <c r="N12" s="11">
        <v>125</v>
      </c>
      <c r="O12" s="11">
        <v>17.5</v>
      </c>
      <c r="P12" s="11">
        <v>107.5</v>
      </c>
      <c r="R12" s="76" t="s">
        <v>121</v>
      </c>
      <c r="S12" s="8">
        <v>11</v>
      </c>
    </row>
    <row r="13" spans="2:19" x14ac:dyDescent="0.25">
      <c r="B13" s="3"/>
      <c r="C13" s="3"/>
      <c r="D13" s="5"/>
      <c r="E13" s="8"/>
      <c r="F13" s="6"/>
      <c r="G13" s="6"/>
      <c r="H13" s="9"/>
      <c r="J13" s="10"/>
      <c r="K13" s="10"/>
      <c r="L13" s="10"/>
      <c r="N13" s="11"/>
      <c r="O13" s="11"/>
      <c r="P13" s="11"/>
      <c r="R13" s="26"/>
      <c r="S13" s="8"/>
    </row>
    <row r="14" spans="2:19" x14ac:dyDescent="0.25">
      <c r="B14" s="3"/>
      <c r="C14" s="3"/>
      <c r="D14" s="5" t="s">
        <v>22</v>
      </c>
      <c r="E14" s="8">
        <v>35</v>
      </c>
      <c r="F14" s="6">
        <v>21</v>
      </c>
      <c r="G14" s="6">
        <v>13</v>
      </c>
      <c r="H14" s="9">
        <v>9.93</v>
      </c>
      <c r="J14" s="10">
        <v>116.66666666666667</v>
      </c>
      <c r="K14" s="10">
        <v>70</v>
      </c>
      <c r="L14" s="10">
        <v>43.333333333333336</v>
      </c>
      <c r="N14" s="11">
        <v>87.5</v>
      </c>
      <c r="O14" s="11">
        <v>40</v>
      </c>
      <c r="P14" s="11">
        <v>45</v>
      </c>
      <c r="R14" s="76" t="s">
        <v>122</v>
      </c>
      <c r="S14" s="8">
        <v>35</v>
      </c>
    </row>
    <row r="15" spans="2:19" x14ac:dyDescent="0.25">
      <c r="B15" s="3"/>
      <c r="C15" s="3"/>
      <c r="D15" s="5" t="s">
        <v>23</v>
      </c>
      <c r="E15" s="8">
        <v>14</v>
      </c>
      <c r="F15" s="6">
        <v>6</v>
      </c>
      <c r="G15" s="6">
        <v>5</v>
      </c>
      <c r="H15" s="9">
        <v>9.8000000000000007</v>
      </c>
      <c r="J15" s="10">
        <v>140</v>
      </c>
      <c r="K15" s="10">
        <v>60</v>
      </c>
      <c r="L15" s="10">
        <v>50</v>
      </c>
      <c r="N15" s="11">
        <v>102.5</v>
      </c>
      <c r="O15" s="11">
        <v>40</v>
      </c>
      <c r="P15" s="11">
        <v>30</v>
      </c>
      <c r="R15" s="76" t="s">
        <v>123</v>
      </c>
      <c r="S15" s="8">
        <v>14</v>
      </c>
    </row>
    <row r="17" spans="4:16" x14ac:dyDescent="0.25">
      <c r="E17" s="7" t="s">
        <v>11</v>
      </c>
      <c r="H17" s="7" t="s">
        <v>12</v>
      </c>
      <c r="K17" s="7" t="s">
        <v>13</v>
      </c>
    </row>
    <row r="18" spans="4:16" x14ac:dyDescent="0.25">
      <c r="E18" s="74" t="s">
        <v>1</v>
      </c>
      <c r="F18" s="74" t="s">
        <v>110</v>
      </c>
      <c r="H18" s="1" t="s">
        <v>2</v>
      </c>
      <c r="I18" s="74" t="s">
        <v>111</v>
      </c>
      <c r="K18" s="1" t="s">
        <v>2</v>
      </c>
      <c r="L18" s="74" t="s">
        <v>111</v>
      </c>
    </row>
    <row r="20" spans="4:16" x14ac:dyDescent="0.25">
      <c r="D20" s="76" t="s">
        <v>115</v>
      </c>
      <c r="E20" s="10">
        <v>98.666666666666671</v>
      </c>
      <c r="F20" s="11">
        <v>86</v>
      </c>
      <c r="H20" s="10">
        <v>73.333333333333329</v>
      </c>
      <c r="I20" s="11">
        <v>48.333333333333329</v>
      </c>
      <c r="K20" s="10">
        <v>54.666666666666664</v>
      </c>
      <c r="L20" s="11">
        <v>67</v>
      </c>
      <c r="N20" s="75" t="s">
        <v>78</v>
      </c>
      <c r="P20" s="75"/>
    </row>
    <row r="21" spans="4:16" x14ac:dyDescent="0.25">
      <c r="D21" s="76" t="s">
        <v>116</v>
      </c>
      <c r="E21" s="10">
        <v>111.11111111111111</v>
      </c>
      <c r="F21" s="11">
        <v>111.66666666666667</v>
      </c>
      <c r="H21" s="10">
        <v>40</v>
      </c>
      <c r="I21" s="11">
        <v>41.111111111111107</v>
      </c>
      <c r="K21" s="10">
        <v>48.888888888888886</v>
      </c>
      <c r="L21" s="11">
        <v>73.888888888888886</v>
      </c>
      <c r="N21" s="75" t="s">
        <v>112</v>
      </c>
      <c r="P21" s="75"/>
    </row>
    <row r="22" spans="4:16" x14ac:dyDescent="0.25">
      <c r="D22" s="76" t="s">
        <v>117</v>
      </c>
      <c r="E22" s="10">
        <v>32</v>
      </c>
      <c r="F22" s="11">
        <v>73</v>
      </c>
      <c r="H22" s="10">
        <v>56.000000000000007</v>
      </c>
      <c r="I22" s="11">
        <v>61.999999999999993</v>
      </c>
      <c r="K22" s="10">
        <v>56.000000000000007</v>
      </c>
      <c r="L22" s="11">
        <v>43</v>
      </c>
      <c r="N22" s="75" t="s">
        <v>113</v>
      </c>
      <c r="P22" s="75"/>
    </row>
    <row r="23" spans="4:16" x14ac:dyDescent="0.25">
      <c r="D23" s="76" t="s">
        <v>118</v>
      </c>
      <c r="E23" s="10">
        <v>20</v>
      </c>
      <c r="F23" s="11">
        <v>23</v>
      </c>
      <c r="H23" s="10">
        <v>28.000000000000004</v>
      </c>
      <c r="I23" s="11">
        <v>34</v>
      </c>
      <c r="K23" s="10">
        <v>16</v>
      </c>
      <c r="L23" s="11">
        <v>33</v>
      </c>
      <c r="N23" s="75" t="s">
        <v>114</v>
      </c>
      <c r="P23" s="75"/>
    </row>
    <row r="48" spans="5:11" x14ac:dyDescent="0.25">
      <c r="E48" s="7" t="s">
        <v>11</v>
      </c>
      <c r="H48" s="7" t="s">
        <v>12</v>
      </c>
      <c r="K48" s="7" t="s">
        <v>13</v>
      </c>
    </row>
    <row r="49" spans="4:12" x14ac:dyDescent="0.25">
      <c r="E49" s="74" t="s">
        <v>1</v>
      </c>
      <c r="F49" s="74" t="s">
        <v>110</v>
      </c>
      <c r="H49" s="1" t="s">
        <v>2</v>
      </c>
      <c r="I49" s="74" t="s">
        <v>111</v>
      </c>
      <c r="K49" s="1" t="s">
        <v>2</v>
      </c>
      <c r="L49" s="74" t="s">
        <v>111</v>
      </c>
    </row>
    <row r="50" spans="4:12" x14ac:dyDescent="0.25">
      <c r="D50" s="5"/>
    </row>
    <row r="51" spans="4:12" x14ac:dyDescent="0.25">
      <c r="D51" s="76" t="s">
        <v>119</v>
      </c>
      <c r="E51" s="10">
        <v>130</v>
      </c>
      <c r="F51" s="11">
        <v>132.49999999999997</v>
      </c>
      <c r="H51" s="10">
        <v>23.333333333333332</v>
      </c>
      <c r="I51" s="11">
        <v>6.6666666666666679</v>
      </c>
      <c r="K51" s="10">
        <v>136.66666666666666</v>
      </c>
      <c r="L51" s="11">
        <v>118.3333333333333</v>
      </c>
    </row>
    <row r="52" spans="4:12" x14ac:dyDescent="0.25">
      <c r="D52" s="76" t="s">
        <v>120</v>
      </c>
      <c r="E52" s="10">
        <v>100</v>
      </c>
      <c r="F52" s="11">
        <v>136.66666666666666</v>
      </c>
      <c r="H52" s="10">
        <v>0</v>
      </c>
      <c r="I52" s="11">
        <v>11.666666666666668</v>
      </c>
      <c r="K52" s="10">
        <v>166.66666666666669</v>
      </c>
      <c r="L52" s="11">
        <v>101.66666666666667</v>
      </c>
    </row>
    <row r="53" spans="4:12" x14ac:dyDescent="0.25">
      <c r="D53" s="76" t="s">
        <v>121</v>
      </c>
      <c r="E53" s="10">
        <v>110.00000000000001</v>
      </c>
      <c r="F53" s="11">
        <v>125</v>
      </c>
      <c r="H53" s="10">
        <v>30</v>
      </c>
      <c r="I53" s="11">
        <v>17.5</v>
      </c>
      <c r="K53" s="10">
        <v>110.00000000000001</v>
      </c>
      <c r="L53" s="11">
        <v>107.5</v>
      </c>
    </row>
    <row r="78" spans="4:14" x14ac:dyDescent="0.25">
      <c r="E78" s="7" t="s">
        <v>11</v>
      </c>
      <c r="H78" s="7" t="s">
        <v>12</v>
      </c>
      <c r="K78" s="7" t="s">
        <v>13</v>
      </c>
      <c r="N78" s="75" t="s">
        <v>78</v>
      </c>
    </row>
    <row r="79" spans="4:14" x14ac:dyDescent="0.25">
      <c r="E79" s="74" t="s">
        <v>1</v>
      </c>
      <c r="F79" s="74" t="s">
        <v>110</v>
      </c>
      <c r="H79" s="1" t="s">
        <v>2</v>
      </c>
      <c r="I79" s="74" t="s">
        <v>111</v>
      </c>
      <c r="K79" s="1" t="s">
        <v>2</v>
      </c>
      <c r="L79" s="74" t="s">
        <v>111</v>
      </c>
      <c r="N79" s="75" t="s">
        <v>112</v>
      </c>
    </row>
    <row r="80" spans="4:14" x14ac:dyDescent="0.25">
      <c r="D80" s="76" t="s">
        <v>122</v>
      </c>
      <c r="E80" s="10">
        <v>116.66666666666667</v>
      </c>
      <c r="F80" s="11">
        <v>87.5</v>
      </c>
      <c r="H80" s="10">
        <v>70</v>
      </c>
      <c r="I80" s="11">
        <v>40</v>
      </c>
      <c r="K80" s="10">
        <v>43.333333333333336</v>
      </c>
      <c r="L80" s="11">
        <v>45</v>
      </c>
      <c r="N80" s="75" t="s">
        <v>113</v>
      </c>
    </row>
    <row r="81" spans="4:14" x14ac:dyDescent="0.25">
      <c r="D81" s="76" t="s">
        <v>123</v>
      </c>
      <c r="E81" s="10">
        <v>140</v>
      </c>
      <c r="F81" s="11">
        <v>102.5</v>
      </c>
      <c r="H81" s="10">
        <v>60</v>
      </c>
      <c r="I81" s="11">
        <v>40</v>
      </c>
      <c r="K81" s="10">
        <v>50</v>
      </c>
      <c r="L81" s="11">
        <v>30</v>
      </c>
      <c r="N81" s="75" t="s">
        <v>114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AA56"/>
  <sheetViews>
    <sheetView zoomScale="80" zoomScaleNormal="80" workbookViewId="0">
      <selection activeCell="E26" sqref="E26"/>
    </sheetView>
  </sheetViews>
  <sheetFormatPr defaultColWidth="8.7109375" defaultRowHeight="15" x14ac:dyDescent="0.25"/>
  <cols>
    <col min="1" max="1" width="4.28515625" customWidth="1"/>
    <col min="2" max="3" width="8.7109375" customWidth="1"/>
    <col min="4" max="4" width="25.7109375" style="1" customWidth="1"/>
    <col min="5" max="5" width="9.140625" style="2" customWidth="1"/>
    <col min="6" max="9" width="8.7109375" customWidth="1"/>
    <col min="10" max="10" width="9.140625" style="1" customWidth="1"/>
    <col min="11" max="25" width="8.7109375" customWidth="1"/>
    <col min="26" max="26" width="29.5703125" customWidth="1"/>
  </cols>
  <sheetData>
    <row r="6" spans="2:19" x14ac:dyDescent="0.25">
      <c r="O6" t="s">
        <v>24</v>
      </c>
    </row>
    <row r="7" spans="2:19" x14ac:dyDescent="0.25">
      <c r="B7" t="s">
        <v>25</v>
      </c>
      <c r="C7" t="s">
        <v>6</v>
      </c>
      <c r="D7" s="4" t="s">
        <v>26</v>
      </c>
      <c r="E7" s="4" t="s">
        <v>2</v>
      </c>
      <c r="F7" s="13" t="s">
        <v>27</v>
      </c>
      <c r="G7" s="13" t="s">
        <v>28</v>
      </c>
      <c r="H7" s="13" t="s">
        <v>29</v>
      </c>
      <c r="J7" s="13" t="s">
        <v>2</v>
      </c>
      <c r="K7" s="13" t="s">
        <v>27</v>
      </c>
      <c r="L7" s="13" t="s">
        <v>28</v>
      </c>
      <c r="M7" s="13" t="s">
        <v>29</v>
      </c>
      <c r="O7" s="4" t="s">
        <v>30</v>
      </c>
      <c r="R7" s="4" t="s">
        <v>3</v>
      </c>
    </row>
    <row r="8" spans="2:19" x14ac:dyDescent="0.25">
      <c r="B8" t="s">
        <v>14</v>
      </c>
      <c r="C8" t="s">
        <v>14</v>
      </c>
      <c r="D8" s="14"/>
      <c r="E8" s="15"/>
      <c r="F8" s="16"/>
      <c r="G8" s="16"/>
      <c r="H8" s="16"/>
      <c r="J8" s="7" t="s">
        <v>31</v>
      </c>
      <c r="K8" s="7"/>
      <c r="L8" s="7" t="s">
        <v>31</v>
      </c>
      <c r="M8" s="7" t="s">
        <v>31</v>
      </c>
      <c r="O8" s="17" t="s">
        <v>32</v>
      </c>
      <c r="P8" s="18" t="s">
        <v>33</v>
      </c>
      <c r="Q8" s="7"/>
      <c r="R8" s="17" t="s">
        <v>32</v>
      </c>
      <c r="S8" s="7" t="s">
        <v>33</v>
      </c>
    </row>
    <row r="9" spans="2:19" x14ac:dyDescent="0.25">
      <c r="B9">
        <v>80</v>
      </c>
      <c r="C9">
        <v>75</v>
      </c>
      <c r="D9" s="14" t="s">
        <v>34</v>
      </c>
      <c r="E9" s="5">
        <v>70</v>
      </c>
      <c r="F9" s="16">
        <v>67</v>
      </c>
      <c r="G9" s="16">
        <v>68</v>
      </c>
      <c r="H9" s="16">
        <v>63</v>
      </c>
      <c r="J9" s="19">
        <f>+E9/B9*100</f>
        <v>87.5</v>
      </c>
      <c r="K9" s="20">
        <f>+F9/B9*100</f>
        <v>83.75</v>
      </c>
      <c r="L9" s="21">
        <v>85</v>
      </c>
      <c r="M9" s="21">
        <v>78.75</v>
      </c>
      <c r="O9" s="22">
        <f>AVERAGE(J9:M9)</f>
        <v>83.75</v>
      </c>
      <c r="P9" s="23">
        <f>STDEV(J9:M9)</f>
        <v>3.6799003609699361</v>
      </c>
      <c r="Q9" t="s">
        <v>35</v>
      </c>
      <c r="R9" s="24">
        <f>+O9/C9*B9</f>
        <v>89.333333333333343</v>
      </c>
      <c r="S9" s="25">
        <f>+P9/C9*B9</f>
        <v>3.9252270517012651</v>
      </c>
    </row>
    <row r="10" spans="2:19" x14ac:dyDescent="0.25">
      <c r="B10">
        <v>50</v>
      </c>
      <c r="C10">
        <v>45</v>
      </c>
      <c r="D10" s="14" t="s">
        <v>36</v>
      </c>
      <c r="E10" s="5">
        <v>50</v>
      </c>
      <c r="F10" s="16">
        <v>50</v>
      </c>
      <c r="G10" s="16">
        <v>51</v>
      </c>
      <c r="H10" s="16">
        <v>50</v>
      </c>
      <c r="J10" s="19">
        <f>+E10/B10*100</f>
        <v>100</v>
      </c>
      <c r="K10" s="19">
        <f>+F10/B10*100</f>
        <v>100</v>
      </c>
      <c r="L10" s="21">
        <v>102</v>
      </c>
      <c r="M10" s="21">
        <v>100</v>
      </c>
      <c r="O10" s="22">
        <f>AVERAGE(J10:M10)</f>
        <v>100.5</v>
      </c>
      <c r="P10" s="23">
        <f>STDEV(J10:M10)</f>
        <v>1</v>
      </c>
      <c r="Q10" t="s">
        <v>37</v>
      </c>
      <c r="R10" s="24">
        <f>+O10/C10*B10</f>
        <v>111.66666666666667</v>
      </c>
      <c r="S10" s="25">
        <f>+P10/C10*B10</f>
        <v>1.1111111111111112</v>
      </c>
    </row>
    <row r="11" spans="2:19" x14ac:dyDescent="0.25">
      <c r="B11">
        <v>30</v>
      </c>
      <c r="C11">
        <v>25</v>
      </c>
      <c r="D11" s="14" t="s">
        <v>38</v>
      </c>
      <c r="E11" s="5">
        <v>13</v>
      </c>
      <c r="F11" s="16">
        <v>26</v>
      </c>
      <c r="G11" s="16">
        <v>15</v>
      </c>
      <c r="H11" s="16">
        <v>19</v>
      </c>
      <c r="J11" s="20">
        <f>+E11/B11*100</f>
        <v>43.333333333333336</v>
      </c>
      <c r="K11" s="20">
        <f>+F11/B11*100</f>
        <v>86.666666666666671</v>
      </c>
      <c r="L11" s="21">
        <v>50</v>
      </c>
      <c r="M11" s="21">
        <v>63.333333333333329</v>
      </c>
      <c r="O11" s="22">
        <f>AVERAGE(J11:M11)</f>
        <v>60.833333333333329</v>
      </c>
      <c r="P11" s="23">
        <f>STDEV(J11:M11)</f>
        <v>19.124349420065027</v>
      </c>
      <c r="Q11" t="s">
        <v>39</v>
      </c>
      <c r="R11" s="24">
        <f>+O11/C11*B11</f>
        <v>73</v>
      </c>
      <c r="S11" s="25">
        <f>+P11/C11*B11</f>
        <v>22.949219304078031</v>
      </c>
    </row>
    <row r="12" spans="2:19" x14ac:dyDescent="0.25">
      <c r="D12" s="14"/>
      <c r="E12" s="15"/>
      <c r="F12" s="16"/>
      <c r="G12" s="16"/>
      <c r="H12" s="16"/>
      <c r="J12" s="19"/>
      <c r="K12" s="19"/>
      <c r="L12" s="21"/>
      <c r="M12" s="21"/>
      <c r="O12" s="22"/>
      <c r="P12" s="23"/>
      <c r="R12" s="24"/>
      <c r="S12" s="25"/>
    </row>
    <row r="13" spans="2:19" x14ac:dyDescent="0.25">
      <c r="B13">
        <v>25</v>
      </c>
      <c r="C13">
        <v>25</v>
      </c>
      <c r="D13" s="14" t="s">
        <v>40</v>
      </c>
      <c r="E13" s="5">
        <v>5</v>
      </c>
      <c r="F13" s="16">
        <v>5</v>
      </c>
      <c r="G13" s="16">
        <v>6</v>
      </c>
      <c r="H13" s="16">
        <v>7</v>
      </c>
      <c r="J13" s="19">
        <f>+E13/B13*100</f>
        <v>20</v>
      </c>
      <c r="K13" s="19">
        <f>+F13/B13*100</f>
        <v>20</v>
      </c>
      <c r="L13" s="21">
        <v>24</v>
      </c>
      <c r="M13" s="21">
        <v>28.000000000000004</v>
      </c>
      <c r="O13" s="22">
        <f>AVERAGE(J13:M13)</f>
        <v>23</v>
      </c>
      <c r="P13" s="23">
        <f>STDEV(J13:M13)</f>
        <v>3.8297084310253524</v>
      </c>
      <c r="Q13" t="s">
        <v>41</v>
      </c>
      <c r="R13" s="24">
        <f>+O13/C13*B13</f>
        <v>23</v>
      </c>
      <c r="S13" s="25">
        <f>+P13/C13*B13</f>
        <v>3.8297084310253524</v>
      </c>
    </row>
    <row r="14" spans="2:19" x14ac:dyDescent="0.25">
      <c r="D14" s="14"/>
      <c r="E14" s="15"/>
      <c r="F14" s="16"/>
      <c r="G14" s="16"/>
      <c r="H14" s="16"/>
      <c r="J14" s="19"/>
      <c r="K14" s="19"/>
      <c r="L14" s="21"/>
      <c r="M14" s="21"/>
      <c r="O14" s="22"/>
      <c r="P14" s="23"/>
      <c r="R14" s="24"/>
      <c r="S14" s="25"/>
    </row>
    <row r="15" spans="2:19" x14ac:dyDescent="0.25">
      <c r="B15">
        <v>55</v>
      </c>
      <c r="C15">
        <v>30</v>
      </c>
      <c r="D15" s="14" t="s">
        <v>42</v>
      </c>
      <c r="E15" s="5">
        <v>45</v>
      </c>
      <c r="F15" s="16">
        <v>46</v>
      </c>
      <c r="G15" s="16">
        <v>32</v>
      </c>
      <c r="H15" s="16">
        <v>36</v>
      </c>
      <c r="J15" s="20">
        <f>+E15/B15*100</f>
        <v>81.818181818181827</v>
      </c>
      <c r="K15" s="20">
        <f>+F15/B15*100</f>
        <v>83.636363636363626</v>
      </c>
      <c r="L15" s="21">
        <v>58.18181818181818</v>
      </c>
      <c r="M15" s="21">
        <v>65.454545454545453</v>
      </c>
      <c r="O15" s="22">
        <f>AVERAGE(J15:M15)</f>
        <v>72.272727272727266</v>
      </c>
      <c r="P15" s="23">
        <f>STDEV(J15:M15)</f>
        <v>12.453771265475455</v>
      </c>
      <c r="Q15" t="s">
        <v>43</v>
      </c>
      <c r="R15" s="24">
        <f>+O15/C15*B15</f>
        <v>132.49999999999997</v>
      </c>
      <c r="S15" s="25">
        <f>+P15/C15*B15</f>
        <v>22.831913986705</v>
      </c>
    </row>
    <row r="16" spans="2:19" x14ac:dyDescent="0.25">
      <c r="B16">
        <v>30</v>
      </c>
      <c r="C16">
        <v>15</v>
      </c>
      <c r="D16" s="14" t="s">
        <v>44</v>
      </c>
      <c r="E16" s="5">
        <v>27</v>
      </c>
      <c r="F16" s="16">
        <v>25</v>
      </c>
      <c r="G16" s="16">
        <v>17</v>
      </c>
      <c r="H16" s="16">
        <v>13</v>
      </c>
      <c r="J16" s="19">
        <f>+E16/B16*100</f>
        <v>90</v>
      </c>
      <c r="K16" s="20">
        <f>+F16/B16*100</f>
        <v>83.333333333333343</v>
      </c>
      <c r="L16" s="21">
        <v>56.666666666666664</v>
      </c>
      <c r="M16" s="21">
        <v>43.333333333333336</v>
      </c>
      <c r="O16" s="22">
        <f>AVERAGE(J16:M16)</f>
        <v>68.333333333333329</v>
      </c>
      <c r="P16" s="23">
        <f>STDEV(J16:M16)</f>
        <v>22.026919557332253</v>
      </c>
      <c r="Q16" t="s">
        <v>45</v>
      </c>
      <c r="R16" s="24">
        <f>+O16/C16*B16</f>
        <v>136.66666666666666</v>
      </c>
      <c r="S16" s="25">
        <f>+P16/C16*B16</f>
        <v>44.053839114664505</v>
      </c>
    </row>
    <row r="17" spans="2:27" x14ac:dyDescent="0.25">
      <c r="B17">
        <v>25</v>
      </c>
      <c r="C17">
        <v>10</v>
      </c>
      <c r="D17" s="14" t="s">
        <v>46</v>
      </c>
      <c r="E17" s="5">
        <v>12</v>
      </c>
      <c r="F17" s="16">
        <v>13</v>
      </c>
      <c r="G17" s="16">
        <v>13</v>
      </c>
      <c r="H17" s="16">
        <v>12</v>
      </c>
      <c r="J17" s="19">
        <f>+E17/B17*100</f>
        <v>48</v>
      </c>
      <c r="K17" s="19">
        <f>+F17/B17*100</f>
        <v>52</v>
      </c>
      <c r="L17" s="21">
        <v>52</v>
      </c>
      <c r="M17" s="21">
        <v>48</v>
      </c>
      <c r="O17" s="22">
        <f>AVERAGE(J17:M17)</f>
        <v>50</v>
      </c>
      <c r="P17" s="23">
        <f>STDEV(J17:M17)</f>
        <v>2.3094010767585029</v>
      </c>
      <c r="Q17" t="s">
        <v>47</v>
      </c>
      <c r="R17" s="24">
        <f>+O17/C17*B17</f>
        <v>125</v>
      </c>
      <c r="S17" s="25">
        <f>+P17/C17*B17</f>
        <v>5.7735026918962573</v>
      </c>
    </row>
    <row r="18" spans="2:27" x14ac:dyDescent="0.25">
      <c r="D18" s="14"/>
      <c r="E18" s="15"/>
      <c r="F18" s="16"/>
      <c r="G18" s="16"/>
      <c r="H18" s="16"/>
      <c r="J18" s="19"/>
      <c r="K18" s="19"/>
      <c r="L18" s="21"/>
      <c r="M18" s="21"/>
      <c r="O18" s="22"/>
      <c r="P18" s="23"/>
      <c r="R18" s="24"/>
      <c r="S18" s="25"/>
    </row>
    <row r="19" spans="2:27" x14ac:dyDescent="0.25">
      <c r="B19">
        <v>50</v>
      </c>
      <c r="C19">
        <v>30</v>
      </c>
      <c r="D19" s="14" t="s">
        <v>48</v>
      </c>
      <c r="E19" s="5">
        <v>30</v>
      </c>
      <c r="F19" s="16">
        <v>20</v>
      </c>
      <c r="G19" s="16">
        <v>27</v>
      </c>
      <c r="H19" s="16">
        <v>28</v>
      </c>
      <c r="J19" s="19">
        <f>+E19/B19*100</f>
        <v>60</v>
      </c>
      <c r="K19" s="19">
        <f>+F19/B19*100</f>
        <v>40</v>
      </c>
      <c r="L19" s="21">
        <v>54</v>
      </c>
      <c r="M19" s="21">
        <v>56.000000000000007</v>
      </c>
      <c r="O19" s="22">
        <f>AVERAGE(J19:M19)</f>
        <v>52.5</v>
      </c>
      <c r="P19" s="23">
        <f>STDEV(J19:M19)</f>
        <v>8.698658900466592</v>
      </c>
      <c r="Q19" t="s">
        <v>49</v>
      </c>
      <c r="R19" s="24">
        <f>+O19/C19*B19</f>
        <v>87.5</v>
      </c>
      <c r="S19" s="25">
        <f>+P19/C19*B19</f>
        <v>14.497764834110988</v>
      </c>
    </row>
    <row r="20" spans="2:27" x14ac:dyDescent="0.25">
      <c r="B20">
        <v>20</v>
      </c>
      <c r="C20">
        <v>10</v>
      </c>
      <c r="D20" s="14" t="s">
        <v>50</v>
      </c>
      <c r="E20" s="5">
        <v>11</v>
      </c>
      <c r="F20" s="16">
        <v>10</v>
      </c>
      <c r="G20" s="16">
        <v>8</v>
      </c>
      <c r="H20" s="16">
        <v>12</v>
      </c>
      <c r="J20" s="19">
        <f>+E20/B20*100</f>
        <v>55.000000000000007</v>
      </c>
      <c r="K20" s="19">
        <f>+F20/B20*100</f>
        <v>50</v>
      </c>
      <c r="L20" s="21">
        <v>40</v>
      </c>
      <c r="M20" s="21">
        <v>60</v>
      </c>
      <c r="O20" s="22">
        <f>AVERAGE(J20:M20)</f>
        <v>51.25</v>
      </c>
      <c r="P20" s="23">
        <f>STDEV(J20:M20)</f>
        <v>8.5391256382996659</v>
      </c>
      <c r="Q20" t="s">
        <v>51</v>
      </c>
      <c r="R20" s="24">
        <f>+O20/C20*B20</f>
        <v>102.5</v>
      </c>
      <c r="S20" s="25">
        <f>+P20/C20*B20</f>
        <v>17.078251276599332</v>
      </c>
    </row>
    <row r="21" spans="2:27" x14ac:dyDescent="0.25">
      <c r="K21" s="1"/>
      <c r="S21" s="26"/>
    </row>
    <row r="24" spans="2:27" x14ac:dyDescent="0.25">
      <c r="D24" s="27" t="s">
        <v>52</v>
      </c>
      <c r="E24" s="28"/>
      <c r="F24" s="29"/>
      <c r="G24" s="29"/>
      <c r="H24" s="29"/>
      <c r="I24" s="29"/>
      <c r="J24" s="27"/>
    </row>
    <row r="25" spans="2:27" x14ac:dyDescent="0.25">
      <c r="O25" t="s">
        <v>24</v>
      </c>
    </row>
    <row r="26" spans="2:27" x14ac:dyDescent="0.25">
      <c r="B26" t="s">
        <v>25</v>
      </c>
      <c r="C26" t="s">
        <v>6</v>
      </c>
      <c r="D26" s="30" t="s">
        <v>26</v>
      </c>
      <c r="E26" s="31" t="s">
        <v>53</v>
      </c>
      <c r="F26" s="31" t="s">
        <v>28</v>
      </c>
      <c r="G26" s="31" t="s">
        <v>29</v>
      </c>
      <c r="H26" s="31" t="s">
        <v>54</v>
      </c>
      <c r="J26" s="31" t="s">
        <v>53</v>
      </c>
      <c r="K26" s="31" t="s">
        <v>28</v>
      </c>
      <c r="L26" s="31" t="s">
        <v>29</v>
      </c>
      <c r="M26" s="31" t="s">
        <v>54</v>
      </c>
      <c r="O26" s="4" t="s">
        <v>30</v>
      </c>
      <c r="P26" s="7"/>
      <c r="Q26" s="4" t="s">
        <v>3</v>
      </c>
    </row>
    <row r="27" spans="2:27" x14ac:dyDescent="0.25">
      <c r="B27" t="s">
        <v>14</v>
      </c>
      <c r="C27" t="s">
        <v>14</v>
      </c>
      <c r="K27" s="7" t="s">
        <v>31</v>
      </c>
      <c r="L27" s="7" t="s">
        <v>31</v>
      </c>
      <c r="M27" s="7" t="s">
        <v>31</v>
      </c>
      <c r="O27" s="32" t="s">
        <v>32</v>
      </c>
      <c r="P27" s="7" t="s">
        <v>33</v>
      </c>
      <c r="Q27" s="17" t="s">
        <v>32</v>
      </c>
      <c r="R27" s="7" t="s">
        <v>33</v>
      </c>
      <c r="U27" s="7"/>
      <c r="V27" s="7" t="s">
        <v>11</v>
      </c>
      <c r="W27" s="7" t="s">
        <v>12</v>
      </c>
      <c r="X27" s="7" t="s">
        <v>13</v>
      </c>
      <c r="Z27" t="s">
        <v>55</v>
      </c>
    </row>
    <row r="28" spans="2:27" x14ac:dyDescent="0.25">
      <c r="B28">
        <v>80</v>
      </c>
      <c r="C28">
        <v>75</v>
      </c>
      <c r="D28" s="14" t="s">
        <v>34</v>
      </c>
      <c r="E28" s="15">
        <v>28</v>
      </c>
      <c r="F28" s="29">
        <v>29</v>
      </c>
      <c r="G28" s="29">
        <v>35</v>
      </c>
      <c r="H28" s="29">
        <v>53</v>
      </c>
      <c r="I28" s="29"/>
      <c r="J28" s="20">
        <f>+E28/B28*100</f>
        <v>35</v>
      </c>
      <c r="K28" s="21">
        <v>36.25</v>
      </c>
      <c r="L28" s="21">
        <v>43.75</v>
      </c>
      <c r="M28" s="21">
        <v>66.25</v>
      </c>
      <c r="O28" s="22">
        <f>AVERAGE(J28:M28)</f>
        <v>45.3125</v>
      </c>
      <c r="P28" s="23">
        <f>STDEV(J28:M28)</f>
        <v>14.483287782820584</v>
      </c>
      <c r="Q28" s="24">
        <f>+O28/C28*B28</f>
        <v>48.333333333333329</v>
      </c>
      <c r="R28" s="25">
        <f>+P28/C28*B28</f>
        <v>15.44884030167529</v>
      </c>
      <c r="U28" s="7" t="s">
        <v>35</v>
      </c>
      <c r="V28" s="11">
        <v>86</v>
      </c>
      <c r="W28" s="11">
        <v>48.333333333333329</v>
      </c>
      <c r="X28" s="11">
        <v>67</v>
      </c>
      <c r="Z28" s="33" t="s">
        <v>34</v>
      </c>
      <c r="AA28" s="34" t="s">
        <v>35</v>
      </c>
    </row>
    <row r="29" spans="2:27" x14ac:dyDescent="0.25">
      <c r="B29">
        <v>50</v>
      </c>
      <c r="C29">
        <v>45</v>
      </c>
      <c r="D29" s="14" t="s">
        <v>36</v>
      </c>
      <c r="E29" s="15">
        <v>16</v>
      </c>
      <c r="F29" s="29">
        <v>28</v>
      </c>
      <c r="G29" s="29">
        <v>12</v>
      </c>
      <c r="H29" s="29">
        <v>18</v>
      </c>
      <c r="I29" s="29"/>
      <c r="J29" s="20">
        <f>+E29/B29*100</f>
        <v>32</v>
      </c>
      <c r="K29" s="21">
        <v>56.000000000000007</v>
      </c>
      <c r="L29" s="21">
        <v>24</v>
      </c>
      <c r="M29" s="21">
        <v>36</v>
      </c>
      <c r="O29" s="22">
        <f>AVERAGE(J29:M29)</f>
        <v>37</v>
      </c>
      <c r="P29" s="23">
        <f>STDEV(J29:M29)</f>
        <v>13.613718571108102</v>
      </c>
      <c r="Q29" s="24">
        <f>+O29/C29*B29</f>
        <v>41.111111111111107</v>
      </c>
      <c r="R29" s="25">
        <f>+P29/C29*B29</f>
        <v>15.12635396789789</v>
      </c>
      <c r="U29" s="7" t="s">
        <v>37</v>
      </c>
      <c r="V29" s="11">
        <v>111.66666666666667</v>
      </c>
      <c r="W29" s="11">
        <v>41.111111111111107</v>
      </c>
      <c r="X29" s="11">
        <v>73.888888888888886</v>
      </c>
      <c r="Z29" s="33" t="s">
        <v>36</v>
      </c>
      <c r="AA29" s="34" t="s">
        <v>37</v>
      </c>
    </row>
    <row r="30" spans="2:27" x14ac:dyDescent="0.25">
      <c r="B30">
        <v>30</v>
      </c>
      <c r="C30">
        <v>25</v>
      </c>
      <c r="D30" s="14" t="s">
        <v>38</v>
      </c>
      <c r="E30" s="15">
        <v>15</v>
      </c>
      <c r="F30" s="29">
        <v>5</v>
      </c>
      <c r="G30" s="29">
        <v>15</v>
      </c>
      <c r="H30" s="29">
        <v>27</v>
      </c>
      <c r="I30" s="29"/>
      <c r="J30" s="20">
        <f>+E30/B30*100</f>
        <v>50</v>
      </c>
      <c r="K30" s="21">
        <v>16.666666666666664</v>
      </c>
      <c r="L30" s="21">
        <v>50</v>
      </c>
      <c r="M30" s="21">
        <v>90</v>
      </c>
      <c r="O30" s="22">
        <f>AVERAGE(J30:M30)</f>
        <v>51.666666666666664</v>
      </c>
      <c r="P30" s="23">
        <f>STDEV(J30:M30)</f>
        <v>30</v>
      </c>
      <c r="Q30" s="24">
        <f>+O30/C30*B30</f>
        <v>61.999999999999993</v>
      </c>
      <c r="R30" s="25">
        <f>+P30/C30*B30</f>
        <v>36</v>
      </c>
      <c r="U30" s="7" t="s">
        <v>39</v>
      </c>
      <c r="V30" s="11">
        <v>73</v>
      </c>
      <c r="W30" s="11">
        <v>61.999999999999993</v>
      </c>
      <c r="X30" s="11">
        <v>43</v>
      </c>
      <c r="Z30" s="33" t="s">
        <v>38</v>
      </c>
      <c r="AA30" s="34" t="s">
        <v>39</v>
      </c>
    </row>
    <row r="31" spans="2:27" x14ac:dyDescent="0.25">
      <c r="E31" s="35"/>
      <c r="J31" s="20"/>
      <c r="K31" s="21"/>
      <c r="L31" s="21"/>
      <c r="M31" s="21"/>
      <c r="O31" s="22"/>
      <c r="P31" s="23"/>
      <c r="Q31" s="24"/>
      <c r="R31" s="25"/>
      <c r="U31" s="7"/>
      <c r="V31" s="11"/>
      <c r="W31" s="11"/>
      <c r="X31" s="11"/>
      <c r="Z31" s="33"/>
      <c r="AA31" s="34"/>
    </row>
    <row r="32" spans="2:27" x14ac:dyDescent="0.25">
      <c r="B32">
        <v>25</v>
      </c>
      <c r="C32">
        <v>25</v>
      </c>
      <c r="D32" s="14" t="s">
        <v>40</v>
      </c>
      <c r="E32" s="15">
        <v>4</v>
      </c>
      <c r="F32" s="29">
        <v>6</v>
      </c>
      <c r="G32" s="29">
        <v>5</v>
      </c>
      <c r="H32" s="29">
        <v>19</v>
      </c>
      <c r="I32" s="29"/>
      <c r="J32" s="20">
        <f>+E32/B32*100</f>
        <v>16</v>
      </c>
      <c r="K32" s="21">
        <v>24</v>
      </c>
      <c r="L32" s="21">
        <v>20</v>
      </c>
      <c r="M32" s="21">
        <v>76</v>
      </c>
      <c r="O32" s="22">
        <f>AVERAGE(J32:M32)</f>
        <v>34</v>
      </c>
      <c r="P32" s="23">
        <f>STDEV(J32:M32)</f>
        <v>28.189832682487964</v>
      </c>
      <c r="Q32" s="24">
        <f>+O32/C32*B32</f>
        <v>34</v>
      </c>
      <c r="R32" s="25">
        <f>+P32/C32*B32</f>
        <v>28.189832682487964</v>
      </c>
      <c r="U32" s="7" t="s">
        <v>41</v>
      </c>
      <c r="V32" s="11">
        <v>23</v>
      </c>
      <c r="W32" s="11">
        <v>34</v>
      </c>
      <c r="X32" s="11">
        <v>33</v>
      </c>
      <c r="Z32" s="33" t="s">
        <v>40</v>
      </c>
      <c r="AA32" s="34" t="s">
        <v>41</v>
      </c>
    </row>
    <row r="33" spans="2:27" x14ac:dyDescent="0.25">
      <c r="J33" s="20"/>
      <c r="K33" s="21"/>
      <c r="L33" s="21"/>
      <c r="M33" s="21"/>
      <c r="O33" s="22"/>
      <c r="P33" s="23"/>
      <c r="Q33" s="24"/>
      <c r="R33" s="25"/>
      <c r="U33" s="7"/>
      <c r="V33" s="11"/>
      <c r="W33" s="11"/>
      <c r="X33" s="11"/>
      <c r="Z33" s="33"/>
      <c r="AA33" s="34"/>
    </row>
    <row r="34" spans="2:27" x14ac:dyDescent="0.25">
      <c r="B34">
        <v>55</v>
      </c>
      <c r="C34">
        <v>30</v>
      </c>
      <c r="D34" s="14" t="s">
        <v>42</v>
      </c>
      <c r="E34" s="15">
        <v>1</v>
      </c>
      <c r="F34" s="29">
        <v>0</v>
      </c>
      <c r="G34" s="29">
        <v>5</v>
      </c>
      <c r="H34" s="29">
        <v>2</v>
      </c>
      <c r="I34" s="29"/>
      <c r="J34" s="20">
        <f>+E34/B34*100</f>
        <v>1.8181818181818181</v>
      </c>
      <c r="K34" s="21">
        <v>0</v>
      </c>
      <c r="L34" s="21">
        <v>9.0909090909090917</v>
      </c>
      <c r="M34" s="21">
        <v>3.6363636363636362</v>
      </c>
      <c r="O34" s="22">
        <f>AVERAGE(J34:M34)</f>
        <v>3.6363636363636367</v>
      </c>
      <c r="P34" s="23">
        <f>STDEV(J34:M34)</f>
        <v>3.9277216353987034</v>
      </c>
      <c r="Q34" s="24">
        <f>+O34/C34*B34</f>
        <v>6.6666666666666679</v>
      </c>
      <c r="R34" s="25">
        <f>+P34/C34*B34</f>
        <v>7.2008229982309562</v>
      </c>
      <c r="U34" s="7" t="s">
        <v>43</v>
      </c>
      <c r="V34" s="11">
        <v>132.49999999999997</v>
      </c>
      <c r="W34" s="11">
        <v>6.6666666666666679</v>
      </c>
      <c r="X34" s="11">
        <v>118.3333333333333</v>
      </c>
      <c r="Z34" s="33" t="s">
        <v>42</v>
      </c>
      <c r="AA34" s="34" t="s">
        <v>43</v>
      </c>
    </row>
    <row r="35" spans="2:27" x14ac:dyDescent="0.25">
      <c r="B35">
        <v>30</v>
      </c>
      <c r="C35">
        <v>15</v>
      </c>
      <c r="D35" s="14" t="s">
        <v>44</v>
      </c>
      <c r="E35" s="15">
        <v>1</v>
      </c>
      <c r="F35" s="29">
        <v>1</v>
      </c>
      <c r="G35" s="29">
        <v>3</v>
      </c>
      <c r="H35" s="29">
        <v>2</v>
      </c>
      <c r="I35" s="29"/>
      <c r="J35" s="20">
        <f>+E35/B35*100</f>
        <v>3.3333333333333335</v>
      </c>
      <c r="K35" s="21">
        <v>3.3333333333333335</v>
      </c>
      <c r="L35" s="21">
        <v>10</v>
      </c>
      <c r="M35" s="21">
        <v>6.666666666666667</v>
      </c>
      <c r="O35" s="22">
        <f>AVERAGE(J35:M35)</f>
        <v>5.8333333333333339</v>
      </c>
      <c r="P35" s="23">
        <f>STDEV(J35:M35)</f>
        <v>3.1914236925211266</v>
      </c>
      <c r="Q35" s="24">
        <f>+O35/C35*B35</f>
        <v>11.666666666666668</v>
      </c>
      <c r="R35" s="25">
        <f>+P35/C35*B35</f>
        <v>6.3828473850422531</v>
      </c>
      <c r="U35" s="7" t="s">
        <v>45</v>
      </c>
      <c r="V35" s="11">
        <v>136.66666666666666</v>
      </c>
      <c r="W35" s="11">
        <v>11.666666666666668</v>
      </c>
      <c r="X35" s="11">
        <v>101.66666666666667</v>
      </c>
      <c r="Z35" s="33" t="s">
        <v>44</v>
      </c>
      <c r="AA35" s="34" t="s">
        <v>45</v>
      </c>
    </row>
    <row r="36" spans="2:27" x14ac:dyDescent="0.25">
      <c r="B36">
        <v>25</v>
      </c>
      <c r="C36">
        <v>10</v>
      </c>
      <c r="D36" s="14" t="s">
        <v>46</v>
      </c>
      <c r="E36" s="15">
        <v>3</v>
      </c>
      <c r="F36" s="29">
        <v>0</v>
      </c>
      <c r="G36" s="29">
        <v>4</v>
      </c>
      <c r="H36" s="29">
        <v>0</v>
      </c>
      <c r="I36" s="29"/>
      <c r="J36" s="20">
        <f>+E36/B36*100</f>
        <v>12</v>
      </c>
      <c r="K36" s="21">
        <v>0</v>
      </c>
      <c r="L36" s="21">
        <v>16</v>
      </c>
      <c r="M36" s="21">
        <v>0</v>
      </c>
      <c r="O36" s="22">
        <f>AVERAGE(J36:M36)</f>
        <v>7</v>
      </c>
      <c r="P36" s="23">
        <f>STDEV(J36:M36)</f>
        <v>8.2462112512353212</v>
      </c>
      <c r="Q36" s="24">
        <f>+O36/C36*B36</f>
        <v>17.5</v>
      </c>
      <c r="R36" s="25">
        <f>+P36/C36*B36</f>
        <v>20.615528128088304</v>
      </c>
      <c r="U36" s="7" t="s">
        <v>47</v>
      </c>
      <c r="V36" s="11">
        <v>125</v>
      </c>
      <c r="W36" s="11">
        <v>17.5</v>
      </c>
      <c r="X36" s="11">
        <v>107.5</v>
      </c>
      <c r="Z36" s="33" t="s">
        <v>46</v>
      </c>
      <c r="AA36" s="34" t="s">
        <v>47</v>
      </c>
    </row>
    <row r="37" spans="2:27" x14ac:dyDescent="0.25">
      <c r="J37" s="20"/>
      <c r="K37" s="21"/>
      <c r="L37" s="21"/>
      <c r="M37" s="21"/>
      <c r="O37" s="22"/>
      <c r="P37" s="23"/>
      <c r="Q37" s="24"/>
      <c r="R37" s="25"/>
      <c r="U37" s="7"/>
      <c r="V37" s="11"/>
      <c r="W37" s="11"/>
      <c r="X37" s="11"/>
      <c r="Z37" s="33"/>
      <c r="AA37" s="34"/>
    </row>
    <row r="38" spans="2:27" x14ac:dyDescent="0.25">
      <c r="B38">
        <v>50</v>
      </c>
      <c r="C38">
        <v>30</v>
      </c>
      <c r="D38" s="14" t="s">
        <v>48</v>
      </c>
      <c r="E38" s="15"/>
      <c r="F38" s="29">
        <v>14</v>
      </c>
      <c r="G38" s="29">
        <v>12</v>
      </c>
      <c r="H38" s="29">
        <v>10</v>
      </c>
      <c r="I38" s="29"/>
      <c r="J38" s="20"/>
      <c r="K38" s="21">
        <v>28.000000000000004</v>
      </c>
      <c r="L38" s="21">
        <v>24</v>
      </c>
      <c r="M38" s="21">
        <v>20</v>
      </c>
      <c r="O38" s="22">
        <f>AVERAGE(J38:M38)</f>
        <v>24</v>
      </c>
      <c r="P38" s="23">
        <f>STDEV(J38:M38)</f>
        <v>4.0000000000000142</v>
      </c>
      <c r="Q38" s="24">
        <f>+O38/C38*B38</f>
        <v>40</v>
      </c>
      <c r="R38" s="25">
        <f>+P38/C38*B38</f>
        <v>6.6666666666666901</v>
      </c>
      <c r="U38" s="7" t="s">
        <v>49</v>
      </c>
      <c r="V38" s="11">
        <v>87.5</v>
      </c>
      <c r="W38" s="11">
        <v>40</v>
      </c>
      <c r="X38" s="11">
        <v>45</v>
      </c>
      <c r="Z38" s="33" t="s">
        <v>48</v>
      </c>
      <c r="AA38" s="34" t="s">
        <v>49</v>
      </c>
    </row>
    <row r="39" spans="2:27" x14ac:dyDescent="0.25">
      <c r="B39">
        <v>20</v>
      </c>
      <c r="C39">
        <v>10</v>
      </c>
      <c r="D39" s="14" t="s">
        <v>50</v>
      </c>
      <c r="E39" s="15"/>
      <c r="F39" s="29">
        <v>5</v>
      </c>
      <c r="G39" s="29">
        <v>3</v>
      </c>
      <c r="H39" s="29">
        <v>4</v>
      </c>
      <c r="I39" s="29"/>
      <c r="J39" s="20"/>
      <c r="K39" s="21">
        <v>25</v>
      </c>
      <c r="L39" s="21">
        <v>15</v>
      </c>
      <c r="M39" s="21">
        <v>20</v>
      </c>
      <c r="O39" s="22">
        <f>AVERAGE(J39:M39)</f>
        <v>20</v>
      </c>
      <c r="P39" s="23">
        <f>STDEV(J39:M39)</f>
        <v>5</v>
      </c>
      <c r="Q39" s="24">
        <f>+O39/C39*B39</f>
        <v>40</v>
      </c>
      <c r="R39" s="25">
        <f>+P39/C39*B39</f>
        <v>10</v>
      </c>
      <c r="U39" s="7" t="s">
        <v>51</v>
      </c>
      <c r="V39" s="11">
        <v>102.5</v>
      </c>
      <c r="W39" s="11">
        <v>40</v>
      </c>
      <c r="X39" s="11">
        <v>30</v>
      </c>
      <c r="Z39" s="33" t="s">
        <v>50</v>
      </c>
      <c r="AA39" s="34" t="s">
        <v>51</v>
      </c>
    </row>
    <row r="40" spans="2:27" x14ac:dyDescent="0.25">
      <c r="O40" s="32"/>
      <c r="P40" s="7"/>
    </row>
    <row r="41" spans="2:27" x14ac:dyDescent="0.25">
      <c r="D41" s="36" t="s">
        <v>56</v>
      </c>
      <c r="E41" s="37"/>
      <c r="J41" s="36"/>
      <c r="O41" s="32"/>
      <c r="P41" s="7"/>
    </row>
    <row r="42" spans="2:27" x14ac:dyDescent="0.25">
      <c r="O42" t="s">
        <v>24</v>
      </c>
      <c r="P42" s="7"/>
    </row>
    <row r="43" spans="2:27" x14ac:dyDescent="0.25">
      <c r="B43" t="s">
        <v>25</v>
      </c>
      <c r="C43" t="s">
        <v>6</v>
      </c>
      <c r="D43" s="30" t="s">
        <v>26</v>
      </c>
      <c r="E43" s="12" t="s">
        <v>53</v>
      </c>
      <c r="F43" s="31" t="s">
        <v>28</v>
      </c>
      <c r="G43" s="31" t="s">
        <v>29</v>
      </c>
      <c r="H43" s="31" t="s">
        <v>54</v>
      </c>
      <c r="J43" s="38" t="s">
        <v>53</v>
      </c>
      <c r="K43" s="31" t="s">
        <v>28</v>
      </c>
      <c r="L43" s="31" t="s">
        <v>29</v>
      </c>
      <c r="M43" s="31" t="s">
        <v>54</v>
      </c>
      <c r="O43" s="4" t="s">
        <v>30</v>
      </c>
      <c r="P43" s="7"/>
      <c r="Q43" s="4" t="s">
        <v>3</v>
      </c>
    </row>
    <row r="44" spans="2:27" x14ac:dyDescent="0.25">
      <c r="B44" t="s">
        <v>14</v>
      </c>
      <c r="C44" t="s">
        <v>14</v>
      </c>
      <c r="K44" s="7" t="s">
        <v>31</v>
      </c>
      <c r="L44" s="7" t="s">
        <v>31</v>
      </c>
      <c r="M44" s="7" t="s">
        <v>31</v>
      </c>
      <c r="O44" s="32" t="s">
        <v>32</v>
      </c>
      <c r="P44" s="7" t="s">
        <v>33</v>
      </c>
      <c r="Q44" s="17" t="s">
        <v>32</v>
      </c>
      <c r="R44" s="7" t="s">
        <v>33</v>
      </c>
    </row>
    <row r="45" spans="2:27" x14ac:dyDescent="0.25">
      <c r="B45">
        <v>80</v>
      </c>
      <c r="C45">
        <v>75</v>
      </c>
      <c r="D45" s="14" t="s">
        <v>34</v>
      </c>
      <c r="E45" s="39">
        <v>51</v>
      </c>
      <c r="F45" s="40">
        <v>62</v>
      </c>
      <c r="G45" s="40">
        <v>49</v>
      </c>
      <c r="H45" s="40">
        <v>39</v>
      </c>
      <c r="J45" s="20">
        <f>+E45/B45*100</f>
        <v>63.749999999999993</v>
      </c>
      <c r="K45" s="21">
        <v>77.5</v>
      </c>
      <c r="L45" s="21">
        <v>61.250000000000007</v>
      </c>
      <c r="M45" s="21">
        <v>48.75</v>
      </c>
      <c r="O45" s="22">
        <f>AVERAGE(J45:M45)</f>
        <v>62.8125</v>
      </c>
      <c r="P45" s="23">
        <f>STDEV(J45:M45)</f>
        <v>11.786954299846363</v>
      </c>
      <c r="Q45" s="24">
        <f>+O45/C45*B45</f>
        <v>67</v>
      </c>
      <c r="R45" s="25">
        <f>+P45/C45*B45</f>
        <v>12.572751253169454</v>
      </c>
    </row>
    <row r="46" spans="2:27" x14ac:dyDescent="0.25">
      <c r="B46">
        <v>50</v>
      </c>
      <c r="C46">
        <v>45</v>
      </c>
      <c r="D46" s="14" t="s">
        <v>36</v>
      </c>
      <c r="E46" s="39">
        <v>35</v>
      </c>
      <c r="F46" s="40">
        <v>38</v>
      </c>
      <c r="G46" s="40">
        <v>33</v>
      </c>
      <c r="H46" s="40">
        <v>27</v>
      </c>
      <c r="J46" s="20">
        <f>+E46/B46*100</f>
        <v>70</v>
      </c>
      <c r="K46" s="21">
        <v>76</v>
      </c>
      <c r="L46" s="21">
        <v>66</v>
      </c>
      <c r="M46" s="21">
        <v>54</v>
      </c>
      <c r="O46" s="22">
        <f>AVERAGE(J46:M46)</f>
        <v>66.5</v>
      </c>
      <c r="P46" s="23">
        <f>STDEV(J46:M46)</f>
        <v>9.2915732431775684</v>
      </c>
      <c r="Q46" s="24">
        <f>+O46/C46*B46</f>
        <v>73.888888888888886</v>
      </c>
      <c r="R46" s="25">
        <f>+P46/C46*B46</f>
        <v>10.323970270197298</v>
      </c>
    </row>
    <row r="47" spans="2:27" x14ac:dyDescent="0.25">
      <c r="B47">
        <v>30</v>
      </c>
      <c r="C47">
        <v>25</v>
      </c>
      <c r="D47" s="14" t="s">
        <v>38</v>
      </c>
      <c r="E47" s="39">
        <v>8</v>
      </c>
      <c r="F47" s="40">
        <v>12</v>
      </c>
      <c r="G47" s="40">
        <v>11</v>
      </c>
      <c r="H47" s="40">
        <v>12</v>
      </c>
      <c r="J47" s="20">
        <f>+E47/B47*100</f>
        <v>26.666666666666668</v>
      </c>
      <c r="K47" s="21">
        <v>40</v>
      </c>
      <c r="L47" s="21">
        <v>36.666666666666664</v>
      </c>
      <c r="M47" s="21">
        <v>40</v>
      </c>
      <c r="O47" s="22">
        <f>AVERAGE(J47:M47)</f>
        <v>35.833333333333336</v>
      </c>
      <c r="P47" s="23">
        <f>STDEV(J47:M47)</f>
        <v>6.3098981620002768</v>
      </c>
      <c r="Q47" s="24">
        <f>+O47/C47*B47</f>
        <v>43</v>
      </c>
      <c r="R47" s="25">
        <f>+P47/C47*B47</f>
        <v>7.5718777944003328</v>
      </c>
    </row>
    <row r="48" spans="2:27" x14ac:dyDescent="0.25">
      <c r="E48" s="41"/>
      <c r="F48" s="40"/>
      <c r="G48" s="40"/>
      <c r="H48" s="40"/>
      <c r="J48" s="20"/>
      <c r="K48" s="21"/>
      <c r="L48" s="21"/>
      <c r="M48" s="21"/>
      <c r="O48" s="22"/>
      <c r="P48" s="23"/>
      <c r="Q48" s="24"/>
      <c r="R48" s="25"/>
    </row>
    <row r="49" spans="2:18" x14ac:dyDescent="0.25">
      <c r="B49">
        <v>25</v>
      </c>
      <c r="C49">
        <v>25</v>
      </c>
      <c r="D49" s="14" t="s">
        <v>40</v>
      </c>
      <c r="E49" s="39">
        <v>4</v>
      </c>
      <c r="F49" s="40">
        <v>6</v>
      </c>
      <c r="G49" s="40">
        <v>7</v>
      </c>
      <c r="H49" s="40">
        <v>16</v>
      </c>
      <c r="J49" s="20">
        <f>+E49/B49*100</f>
        <v>16</v>
      </c>
      <c r="K49" s="21">
        <v>24</v>
      </c>
      <c r="L49" s="21">
        <v>28.000000000000004</v>
      </c>
      <c r="M49" s="21">
        <v>64</v>
      </c>
      <c r="O49" s="22">
        <f>AVERAGE(J49:M49)</f>
        <v>33</v>
      </c>
      <c r="P49" s="23">
        <f>STDEV(J49:M49)</f>
        <v>21.2602916254693</v>
      </c>
      <c r="Q49" s="24">
        <f>+O49/C49*B49</f>
        <v>33</v>
      </c>
      <c r="R49" s="25">
        <f>+P49/C49*B49</f>
        <v>21.2602916254693</v>
      </c>
    </row>
    <row r="50" spans="2:18" x14ac:dyDescent="0.25">
      <c r="E50" s="41"/>
      <c r="F50" s="40"/>
      <c r="G50" s="40"/>
      <c r="H50" s="40"/>
      <c r="J50" s="20"/>
      <c r="K50" s="21"/>
      <c r="L50" s="21"/>
      <c r="M50" s="21"/>
      <c r="O50" s="22"/>
      <c r="P50" s="23"/>
      <c r="Q50" s="24"/>
      <c r="R50" s="25"/>
    </row>
    <row r="51" spans="2:18" x14ac:dyDescent="0.25">
      <c r="B51">
        <v>55</v>
      </c>
      <c r="C51">
        <v>30</v>
      </c>
      <c r="D51" s="14" t="s">
        <v>42</v>
      </c>
      <c r="E51" s="39">
        <v>39</v>
      </c>
      <c r="F51" s="40">
        <v>30</v>
      </c>
      <c r="G51" s="40">
        <v>27</v>
      </c>
      <c r="H51" s="40">
        <v>46</v>
      </c>
      <c r="J51" s="20">
        <f>+E51/B51*100</f>
        <v>70.909090909090907</v>
      </c>
      <c r="K51" s="21">
        <v>54.54545454545454</v>
      </c>
      <c r="L51" s="21">
        <v>49.090909090909093</v>
      </c>
      <c r="M51" s="21">
        <v>83.636363636363626</v>
      </c>
      <c r="O51" s="22">
        <f>AVERAGE(J51:M51)</f>
        <v>64.545454545454533</v>
      </c>
      <c r="P51" s="23">
        <f>STDEV(J51:M51)</f>
        <v>15.745916432444375</v>
      </c>
      <c r="Q51" s="24">
        <f>+O51/C51*B51</f>
        <v>118.3333333333333</v>
      </c>
      <c r="R51" s="25">
        <f>+P51/C51*B51</f>
        <v>28.867513459481355</v>
      </c>
    </row>
    <row r="52" spans="2:18" x14ac:dyDescent="0.25">
      <c r="B52">
        <v>30</v>
      </c>
      <c r="C52">
        <v>15</v>
      </c>
      <c r="D52" s="14" t="s">
        <v>44</v>
      </c>
      <c r="E52" s="39">
        <v>23</v>
      </c>
      <c r="F52" s="40">
        <v>15</v>
      </c>
      <c r="G52" s="40">
        <v>14</v>
      </c>
      <c r="H52" s="40">
        <v>9</v>
      </c>
      <c r="J52" s="20">
        <f>+E52/B52*100</f>
        <v>76.666666666666671</v>
      </c>
      <c r="K52" s="21">
        <v>50</v>
      </c>
      <c r="L52" s="21">
        <v>46.666666666666664</v>
      </c>
      <c r="M52" s="21">
        <v>30</v>
      </c>
      <c r="O52" s="22">
        <f>AVERAGE(J52:M52)</f>
        <v>50.833333333333336</v>
      </c>
      <c r="P52" s="23">
        <f>STDEV(J52:M52)</f>
        <v>19.317042945237446</v>
      </c>
      <c r="Q52" s="24">
        <f>+O52/C52*B52</f>
        <v>101.66666666666667</v>
      </c>
      <c r="R52" s="25">
        <f>+P52/C52*B52</f>
        <v>38.634085890474893</v>
      </c>
    </row>
    <row r="53" spans="2:18" x14ac:dyDescent="0.25">
      <c r="B53">
        <v>25</v>
      </c>
      <c r="C53">
        <v>10</v>
      </c>
      <c r="D53" s="14" t="s">
        <v>46</v>
      </c>
      <c r="E53" s="39">
        <v>9</v>
      </c>
      <c r="F53" s="40">
        <v>10</v>
      </c>
      <c r="G53" s="40">
        <v>11</v>
      </c>
      <c r="H53" s="40">
        <v>13</v>
      </c>
      <c r="J53" s="20">
        <f>+E53/B53*100</f>
        <v>36</v>
      </c>
      <c r="K53" s="21">
        <v>40</v>
      </c>
      <c r="L53" s="21">
        <v>44</v>
      </c>
      <c r="M53" s="21">
        <v>52</v>
      </c>
      <c r="O53" s="22">
        <f>AVERAGE(J53:M53)</f>
        <v>43</v>
      </c>
      <c r="P53" s="23">
        <f>STDEV(J53:M53)</f>
        <v>6.831300510639732</v>
      </c>
      <c r="Q53" s="24">
        <f>+O53/C53*B53</f>
        <v>107.5</v>
      </c>
      <c r="R53" s="25">
        <f>+P53/C53*B53</f>
        <v>17.078251276599328</v>
      </c>
    </row>
    <row r="54" spans="2:18" x14ac:dyDescent="0.25">
      <c r="F54" s="40"/>
      <c r="G54" s="40"/>
      <c r="H54" s="40"/>
      <c r="J54" s="20"/>
      <c r="K54" s="21"/>
      <c r="L54" s="21"/>
      <c r="M54" s="21"/>
      <c r="O54" s="22"/>
      <c r="P54" s="23"/>
      <c r="Q54" s="24"/>
      <c r="R54" s="25"/>
    </row>
    <row r="55" spans="2:18" x14ac:dyDescent="0.25">
      <c r="B55">
        <v>50</v>
      </c>
      <c r="C55">
        <v>30</v>
      </c>
      <c r="D55" s="14" t="s">
        <v>48</v>
      </c>
      <c r="E55" s="15">
        <v>10</v>
      </c>
      <c r="F55" s="40">
        <v>13</v>
      </c>
      <c r="G55" s="40">
        <v>13</v>
      </c>
      <c r="H55" s="40">
        <v>18</v>
      </c>
      <c r="J55" s="20">
        <f>+E55/B55*100</f>
        <v>20</v>
      </c>
      <c r="K55" s="21">
        <v>26</v>
      </c>
      <c r="L55" s="21">
        <v>26</v>
      </c>
      <c r="M55" s="21">
        <v>36</v>
      </c>
      <c r="O55" s="22">
        <f>AVERAGE(J55:M55)</f>
        <v>27</v>
      </c>
      <c r="P55" s="23">
        <f>STDEV(J55:M55)</f>
        <v>6.6332495807107996</v>
      </c>
      <c r="Q55" s="24">
        <f>+O55/C55*B55</f>
        <v>45</v>
      </c>
      <c r="R55" s="25">
        <f>+P55/C55*B55</f>
        <v>11.055415967851333</v>
      </c>
    </row>
    <row r="56" spans="2:18" x14ac:dyDescent="0.25">
      <c r="B56">
        <v>20</v>
      </c>
      <c r="C56">
        <v>10</v>
      </c>
      <c r="D56" s="14" t="s">
        <v>50</v>
      </c>
      <c r="E56" s="15">
        <v>3</v>
      </c>
      <c r="F56" s="40"/>
      <c r="G56" s="40"/>
      <c r="H56" s="40"/>
      <c r="J56" s="20">
        <f>+E56/B56*100</f>
        <v>15</v>
      </c>
      <c r="K56" s="21"/>
      <c r="L56" s="21"/>
      <c r="M56" s="21"/>
      <c r="O56" s="22">
        <f>AVERAGE(J56:M56)</f>
        <v>15</v>
      </c>
      <c r="P56" s="23"/>
      <c r="Q56" s="24">
        <f>+O56/C56*B56</f>
        <v>30</v>
      </c>
      <c r="R56" s="25">
        <f>+P56/C56*B56</f>
        <v>0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S38"/>
  <sheetViews>
    <sheetView topLeftCell="W1" zoomScale="80" zoomScaleNormal="80" workbookViewId="0">
      <selection activeCell="AP3" sqref="AP3"/>
    </sheetView>
  </sheetViews>
  <sheetFormatPr defaultColWidth="8.7109375" defaultRowHeight="15" x14ac:dyDescent="0.25"/>
  <cols>
    <col min="1" max="30" width="8.7109375" customWidth="1"/>
    <col min="31" max="31" width="12.42578125" customWidth="1"/>
    <col min="32" max="36" width="8.7109375" customWidth="1"/>
    <col min="37" max="37" width="12.7109375" customWidth="1"/>
  </cols>
  <sheetData>
    <row r="1" spans="2:45" x14ac:dyDescent="0.25"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</row>
    <row r="2" spans="2:45" x14ac:dyDescent="0.25">
      <c r="B2" s="29"/>
      <c r="C2" s="29"/>
      <c r="D2" s="29"/>
      <c r="E2" s="29"/>
      <c r="F2" s="42" t="s">
        <v>57</v>
      </c>
      <c r="G2" s="43"/>
      <c r="H2" s="44"/>
      <c r="I2" s="44"/>
      <c r="J2" s="44"/>
      <c r="K2" s="44"/>
      <c r="L2" s="44"/>
      <c r="M2" s="44"/>
      <c r="N2" s="42" t="s">
        <v>58</v>
      </c>
      <c r="O2" s="43"/>
      <c r="P2" s="44"/>
      <c r="Q2" s="44"/>
      <c r="R2" s="44"/>
      <c r="S2" s="44"/>
      <c r="T2" s="44"/>
      <c r="U2" s="44"/>
      <c r="V2" s="42" t="s">
        <v>59</v>
      </c>
      <c r="W2" s="43"/>
      <c r="X2" s="44"/>
      <c r="Y2" s="44"/>
      <c r="Z2" s="44"/>
      <c r="AA2" s="44"/>
      <c r="AB2" s="44"/>
      <c r="AC2" s="29"/>
    </row>
    <row r="3" spans="2:45" x14ac:dyDescent="0.25">
      <c r="B3" s="29"/>
      <c r="C3" s="29"/>
      <c r="D3" s="29"/>
      <c r="E3" s="29"/>
      <c r="F3" s="44" t="s">
        <v>60</v>
      </c>
      <c r="G3" s="43" t="s">
        <v>32</v>
      </c>
      <c r="H3" s="44" t="s">
        <v>61</v>
      </c>
      <c r="I3" s="44" t="s">
        <v>62</v>
      </c>
      <c r="J3" s="44" t="s">
        <v>33</v>
      </c>
      <c r="K3" s="44" t="s">
        <v>63</v>
      </c>
      <c r="L3" s="44" t="s">
        <v>64</v>
      </c>
      <c r="M3" s="44"/>
      <c r="N3" s="44" t="s">
        <v>60</v>
      </c>
      <c r="O3" s="43" t="s">
        <v>32</v>
      </c>
      <c r="P3" s="44" t="s">
        <v>61</v>
      </c>
      <c r="Q3" s="44" t="s">
        <v>62</v>
      </c>
      <c r="R3" s="44" t="s">
        <v>33</v>
      </c>
      <c r="S3" s="44" t="s">
        <v>63</v>
      </c>
      <c r="T3" s="45" t="s">
        <v>64</v>
      </c>
      <c r="U3" s="44"/>
      <c r="V3" s="44" t="s">
        <v>60</v>
      </c>
      <c r="W3" s="43" t="s">
        <v>32</v>
      </c>
      <c r="X3" s="44" t="s">
        <v>61</v>
      </c>
      <c r="Y3" s="44" t="s">
        <v>62</v>
      </c>
      <c r="Z3" s="44" t="s">
        <v>33</v>
      </c>
      <c r="AA3" s="44" t="s">
        <v>63</v>
      </c>
      <c r="AB3" s="44" t="s">
        <v>64</v>
      </c>
      <c r="AC3" s="29"/>
      <c r="AE3" s="46" t="s">
        <v>65</v>
      </c>
      <c r="AF3" s="43" t="s">
        <v>32</v>
      </c>
      <c r="AG3" s="44" t="s">
        <v>61</v>
      </c>
      <c r="AH3" s="44" t="s">
        <v>62</v>
      </c>
      <c r="AJ3" s="46" t="s">
        <v>66</v>
      </c>
      <c r="AK3" s="46" t="s">
        <v>65</v>
      </c>
      <c r="AL3" s="43" t="s">
        <v>32</v>
      </c>
      <c r="AM3" s="44" t="s">
        <v>62</v>
      </c>
      <c r="AO3" s="47" t="s">
        <v>66</v>
      </c>
      <c r="AP3" s="46" t="s">
        <v>65</v>
      </c>
      <c r="AQ3" s="43" t="s">
        <v>32</v>
      </c>
      <c r="AR3" s="44" t="s">
        <v>61</v>
      </c>
      <c r="AS3" s="44" t="s">
        <v>62</v>
      </c>
    </row>
    <row r="4" spans="2:45" x14ac:dyDescent="0.25">
      <c r="B4" s="29"/>
      <c r="C4" t="s">
        <v>35</v>
      </c>
      <c r="D4" s="29" t="s">
        <v>67</v>
      </c>
      <c r="E4" s="29"/>
      <c r="F4" s="48">
        <v>5</v>
      </c>
      <c r="G4" s="49">
        <v>5.3898305084745761</v>
      </c>
      <c r="H4" s="48">
        <v>3</v>
      </c>
      <c r="I4" s="48">
        <v>10</v>
      </c>
      <c r="J4" s="48">
        <v>1.7020975817131854</v>
      </c>
      <c r="K4" s="48">
        <v>31.579797899710044</v>
      </c>
      <c r="L4" s="45">
        <v>59</v>
      </c>
      <c r="M4" s="48"/>
      <c r="N4" s="48">
        <v>5</v>
      </c>
      <c r="O4" s="49">
        <v>5.1363636363636367</v>
      </c>
      <c r="P4" s="48">
        <v>3</v>
      </c>
      <c r="Q4" s="48">
        <v>9</v>
      </c>
      <c r="R4" s="48">
        <v>1.4401374141623402</v>
      </c>
      <c r="S4" s="48">
        <v>28.03807355006326</v>
      </c>
      <c r="T4" s="45">
        <v>44</v>
      </c>
      <c r="U4" s="48"/>
      <c r="V4" s="48">
        <v>5</v>
      </c>
      <c r="W4" s="49">
        <v>5.7297297297297298</v>
      </c>
      <c r="X4" s="48">
        <v>4</v>
      </c>
      <c r="Y4" s="48">
        <v>10</v>
      </c>
      <c r="Z4" s="48">
        <v>1.7896096509302533</v>
      </c>
      <c r="AA4" s="48">
        <v>31.233753341707249</v>
      </c>
      <c r="AB4" s="45">
        <v>37</v>
      </c>
      <c r="AC4" s="29"/>
      <c r="AD4" t="s">
        <v>35</v>
      </c>
      <c r="AE4" s="29" t="s">
        <v>67</v>
      </c>
      <c r="AF4" s="50">
        <f>AVERAGE(W4,O4,G4)</f>
        <v>5.418641291522647</v>
      </c>
      <c r="AG4" s="11">
        <f>MIN(H4,P4,X4)</f>
        <v>3</v>
      </c>
      <c r="AH4" s="11">
        <f>MAX(Y4,Q4,I4)</f>
        <v>10</v>
      </c>
      <c r="AJ4" s="29" t="s">
        <v>67</v>
      </c>
      <c r="AK4" t="s">
        <v>35</v>
      </c>
      <c r="AL4" s="50">
        <v>5.418641291522647</v>
      </c>
      <c r="AM4" s="11">
        <v>10</v>
      </c>
      <c r="AO4" s="29" t="s">
        <v>10</v>
      </c>
      <c r="AP4" t="s">
        <v>35</v>
      </c>
      <c r="AQ4" s="50">
        <v>8.294596309988016</v>
      </c>
      <c r="AR4" s="50">
        <v>6.83</v>
      </c>
      <c r="AS4" s="50">
        <v>10</v>
      </c>
    </row>
    <row r="5" spans="2:45" x14ac:dyDescent="0.25">
      <c r="B5" s="29"/>
      <c r="C5" t="s">
        <v>37</v>
      </c>
      <c r="D5" s="29" t="s">
        <v>67</v>
      </c>
      <c r="E5" s="29"/>
      <c r="F5" s="48">
        <v>5</v>
      </c>
      <c r="G5" s="49">
        <v>5.1052631578947372</v>
      </c>
      <c r="H5" s="48">
        <v>4</v>
      </c>
      <c r="I5" s="48">
        <v>8</v>
      </c>
      <c r="J5" s="48">
        <v>1.2256156463834933</v>
      </c>
      <c r="K5" s="48">
        <v>24.006904413697288</v>
      </c>
      <c r="L5" s="45">
        <v>38</v>
      </c>
      <c r="M5" s="48"/>
      <c r="N5" s="48">
        <v>5</v>
      </c>
      <c r="O5" s="49">
        <v>5.1212121212121211</v>
      </c>
      <c r="P5" s="48">
        <v>1</v>
      </c>
      <c r="Q5" s="48">
        <v>9</v>
      </c>
      <c r="R5" s="48">
        <v>1.556389567186983</v>
      </c>
      <c r="S5" s="48">
        <v>30.391038885899668</v>
      </c>
      <c r="T5" s="45">
        <v>33</v>
      </c>
      <c r="U5" s="48"/>
      <c r="V5" s="48">
        <v>4</v>
      </c>
      <c r="W5" s="49">
        <v>4.6785714285714288</v>
      </c>
      <c r="X5" s="48">
        <v>1</v>
      </c>
      <c r="Y5" s="48">
        <v>9</v>
      </c>
      <c r="Z5" s="48">
        <v>1.6789231872789983</v>
      </c>
      <c r="AA5" s="48">
        <v>35.885381102146525</v>
      </c>
      <c r="AB5" s="45">
        <v>27</v>
      </c>
      <c r="AC5" s="29"/>
      <c r="AD5" t="s">
        <v>37</v>
      </c>
      <c r="AE5" s="29" t="s">
        <v>67</v>
      </c>
      <c r="AF5" s="50">
        <f>AVERAGE(W5,O5,G5)</f>
        <v>4.9683489025594296</v>
      </c>
      <c r="AG5" s="11">
        <f>MIN(H5,P5,X5)</f>
        <v>1</v>
      </c>
      <c r="AH5" s="11">
        <f>MAX(Y5,Q5,I5)</f>
        <v>9</v>
      </c>
      <c r="AJ5" s="29" t="s">
        <v>67</v>
      </c>
      <c r="AK5" t="s">
        <v>37</v>
      </c>
      <c r="AL5" s="50">
        <v>4.9683489025594296</v>
      </c>
      <c r="AM5" s="11">
        <v>9</v>
      </c>
      <c r="AO5" s="29" t="s">
        <v>10</v>
      </c>
      <c r="AP5" t="s">
        <v>37</v>
      </c>
      <c r="AQ5" s="50">
        <v>8.3151167691957149</v>
      </c>
      <c r="AR5" s="50">
        <v>6.85</v>
      </c>
      <c r="AS5" s="50">
        <v>9.94</v>
      </c>
    </row>
    <row r="6" spans="2:45" x14ac:dyDescent="0.25">
      <c r="B6" s="29"/>
      <c r="C6" t="s">
        <v>39</v>
      </c>
      <c r="D6" s="29" t="s">
        <v>67</v>
      </c>
      <c r="E6" s="29"/>
      <c r="F6" s="48">
        <v>5.5</v>
      </c>
      <c r="G6" s="49">
        <v>6.166666666666667</v>
      </c>
      <c r="H6" s="48">
        <v>4</v>
      </c>
      <c r="I6" s="48">
        <v>10</v>
      </c>
      <c r="J6" s="48">
        <v>2.167249338901664</v>
      </c>
      <c r="K6" s="48">
        <v>35.144583874081036</v>
      </c>
      <c r="L6" s="45">
        <v>12</v>
      </c>
      <c r="M6" s="48"/>
      <c r="N6" s="48">
        <v>5</v>
      </c>
      <c r="O6" s="49">
        <v>4.7272727272727275</v>
      </c>
      <c r="P6" s="48">
        <v>2</v>
      </c>
      <c r="Q6" s="48">
        <v>7</v>
      </c>
      <c r="R6" s="48">
        <v>1.4893561757289016</v>
      </c>
      <c r="S6" s="48">
        <v>31.505611409649838</v>
      </c>
      <c r="T6" s="45">
        <v>11</v>
      </c>
      <c r="U6" s="48"/>
      <c r="V6" s="48">
        <v>5</v>
      </c>
      <c r="W6" s="49">
        <v>5.666666666666667</v>
      </c>
      <c r="X6" s="48">
        <v>4</v>
      </c>
      <c r="Y6" s="48">
        <v>9</v>
      </c>
      <c r="Z6" s="48">
        <v>1.3026778945578599</v>
      </c>
      <c r="AA6" s="48">
        <v>22.988433433373999</v>
      </c>
      <c r="AB6" s="45">
        <v>12</v>
      </c>
      <c r="AC6" s="29"/>
      <c r="AD6" t="s">
        <v>39</v>
      </c>
      <c r="AE6" s="29" t="s">
        <v>67</v>
      </c>
      <c r="AF6" s="50">
        <f>AVERAGE(W6,O6,G6)</f>
        <v>5.5202020202020208</v>
      </c>
      <c r="AG6" s="11">
        <f>MIN(H6,P6,X6)</f>
        <v>2</v>
      </c>
      <c r="AH6" s="11">
        <f>MAX(Y6,Q6,I6)</f>
        <v>10</v>
      </c>
      <c r="AJ6" s="29" t="s">
        <v>67</v>
      </c>
      <c r="AK6" t="s">
        <v>39</v>
      </c>
      <c r="AL6" s="50">
        <v>5.5202020202020208</v>
      </c>
      <c r="AM6" s="11">
        <v>10</v>
      </c>
      <c r="AO6" s="29" t="s">
        <v>10</v>
      </c>
      <c r="AP6" t="s">
        <v>39</v>
      </c>
      <c r="AQ6" s="50">
        <v>8.0663383838383833</v>
      </c>
      <c r="AR6" s="50">
        <v>6.88</v>
      </c>
      <c r="AS6" s="50">
        <v>9.82</v>
      </c>
    </row>
    <row r="7" spans="2:45" x14ac:dyDescent="0.25">
      <c r="B7" s="29"/>
      <c r="C7" s="29" t="s">
        <v>41</v>
      </c>
      <c r="D7" s="29" t="s">
        <v>67</v>
      </c>
      <c r="E7" s="29"/>
      <c r="F7" s="48">
        <v>5</v>
      </c>
      <c r="G7" s="49">
        <v>5</v>
      </c>
      <c r="H7" s="48">
        <v>4</v>
      </c>
      <c r="I7" s="48">
        <v>6</v>
      </c>
      <c r="J7" s="48">
        <v>0.63245553203367588</v>
      </c>
      <c r="K7" s="48">
        <v>12.649110640673516</v>
      </c>
      <c r="L7" s="45">
        <v>6</v>
      </c>
      <c r="M7" s="48"/>
      <c r="N7" s="48">
        <v>4</v>
      </c>
      <c r="O7" s="49">
        <v>3.8571428571428572</v>
      </c>
      <c r="P7" s="48">
        <v>3</v>
      </c>
      <c r="Q7" s="48">
        <v>5</v>
      </c>
      <c r="R7" s="48">
        <v>0.6900655593423547</v>
      </c>
      <c r="S7" s="48">
        <v>17.89058857554253</v>
      </c>
      <c r="T7" s="45">
        <v>7</v>
      </c>
      <c r="U7" s="48"/>
      <c r="V7" s="48">
        <v>2.5</v>
      </c>
      <c r="W7" s="49">
        <v>2.5</v>
      </c>
      <c r="X7" s="48">
        <v>2</v>
      </c>
      <c r="Y7" s="48">
        <v>3</v>
      </c>
      <c r="Z7" s="48">
        <v>0.5163977794943222</v>
      </c>
      <c r="AA7" s="48">
        <v>20.655911179772886</v>
      </c>
      <c r="AB7" s="45">
        <v>16</v>
      </c>
      <c r="AC7" s="29"/>
      <c r="AD7" s="29" t="s">
        <v>41</v>
      </c>
      <c r="AE7" s="29" t="s">
        <v>67</v>
      </c>
      <c r="AF7" s="50">
        <f>AVERAGE(W7,O7,G7)</f>
        <v>3.785714285714286</v>
      </c>
      <c r="AG7" s="11">
        <f>MIN(H7,P7,X7)</f>
        <v>2</v>
      </c>
      <c r="AH7" s="11">
        <f>MAX(Y7,Q7,I7)</f>
        <v>6</v>
      </c>
      <c r="AJ7" s="29" t="s">
        <v>67</v>
      </c>
      <c r="AK7" s="29" t="s">
        <v>41</v>
      </c>
      <c r="AL7" s="50">
        <v>3.785714285714286</v>
      </c>
      <c r="AM7" s="11">
        <v>6</v>
      </c>
      <c r="AO7" s="29" t="s">
        <v>10</v>
      </c>
      <c r="AP7" s="29" t="s">
        <v>41</v>
      </c>
      <c r="AQ7" s="50">
        <v>7.8934027777777773</v>
      </c>
      <c r="AR7" s="50">
        <v>6.93</v>
      </c>
      <c r="AS7" s="50">
        <v>9.3000000000000007</v>
      </c>
    </row>
    <row r="8" spans="2:45" x14ac:dyDescent="0.25">
      <c r="B8" s="29"/>
      <c r="C8" s="29"/>
      <c r="D8" s="29"/>
      <c r="E8" s="29"/>
      <c r="F8" s="29"/>
      <c r="G8" s="29"/>
      <c r="H8" s="29"/>
      <c r="I8" s="29"/>
      <c r="J8" s="29"/>
      <c r="K8" s="29"/>
      <c r="L8" s="51"/>
      <c r="M8" s="29"/>
      <c r="N8" s="29"/>
      <c r="O8" s="29"/>
      <c r="P8" s="29"/>
      <c r="Q8" s="29"/>
      <c r="R8" s="29"/>
      <c r="S8" s="29"/>
      <c r="T8" s="51"/>
      <c r="U8" s="29"/>
      <c r="V8" s="29"/>
      <c r="W8" s="29"/>
      <c r="X8" s="29"/>
      <c r="Y8" s="29"/>
      <c r="Z8" s="29"/>
      <c r="AA8" s="29"/>
      <c r="AB8" s="51"/>
      <c r="AC8" s="29"/>
      <c r="AD8" s="29"/>
      <c r="AE8" s="29"/>
      <c r="AF8" s="50"/>
      <c r="AG8" s="50"/>
      <c r="AH8" s="50"/>
      <c r="AJ8" t="s">
        <v>68</v>
      </c>
      <c r="AK8" s="29"/>
      <c r="AL8" s="50"/>
      <c r="AM8" s="50"/>
      <c r="AO8" t="s">
        <v>68</v>
      </c>
    </row>
    <row r="9" spans="2:45" x14ac:dyDescent="0.25">
      <c r="B9" s="29"/>
      <c r="C9" s="29"/>
      <c r="D9" s="29"/>
      <c r="E9" s="29"/>
      <c r="F9" s="48" t="s">
        <v>60</v>
      </c>
      <c r="G9" s="49" t="s">
        <v>32</v>
      </c>
      <c r="H9" s="48" t="s">
        <v>61</v>
      </c>
      <c r="I9" s="48" t="s">
        <v>62</v>
      </c>
      <c r="J9" s="48" t="s">
        <v>33</v>
      </c>
      <c r="K9" s="48" t="s">
        <v>63</v>
      </c>
      <c r="L9" s="45" t="s">
        <v>64</v>
      </c>
      <c r="M9" s="44"/>
      <c r="N9" s="48" t="s">
        <v>60</v>
      </c>
      <c r="O9" s="49" t="s">
        <v>32</v>
      </c>
      <c r="P9" s="48" t="s">
        <v>61</v>
      </c>
      <c r="Q9" s="48" t="s">
        <v>62</v>
      </c>
      <c r="R9" s="48" t="s">
        <v>33</v>
      </c>
      <c r="S9" s="48" t="s">
        <v>63</v>
      </c>
      <c r="T9" s="45" t="s">
        <v>64</v>
      </c>
      <c r="U9" s="44"/>
      <c r="V9" s="48" t="s">
        <v>60</v>
      </c>
      <c r="W9" s="49" t="s">
        <v>32</v>
      </c>
      <c r="X9" s="48" t="s">
        <v>61</v>
      </c>
      <c r="Y9" s="48" t="s">
        <v>62</v>
      </c>
      <c r="Z9" s="48" t="s">
        <v>33</v>
      </c>
      <c r="AA9" s="48" t="s">
        <v>63</v>
      </c>
      <c r="AB9" s="45" t="s">
        <v>64</v>
      </c>
      <c r="AC9" s="29"/>
      <c r="AD9" s="29"/>
      <c r="AE9" s="29"/>
      <c r="AF9" s="50"/>
      <c r="AG9" s="50"/>
      <c r="AH9" s="50"/>
      <c r="AJ9" s="29" t="s">
        <v>67</v>
      </c>
      <c r="AK9" t="s">
        <v>35</v>
      </c>
      <c r="AL9" s="50">
        <v>1.4041867954911433</v>
      </c>
      <c r="AM9" s="11">
        <v>3</v>
      </c>
      <c r="AO9" s="29" t="s">
        <v>10</v>
      </c>
      <c r="AP9" t="s">
        <v>35</v>
      </c>
      <c r="AQ9" s="50">
        <v>9.4814949006977987</v>
      </c>
      <c r="AR9" s="50">
        <v>7</v>
      </c>
      <c r="AS9" s="50">
        <v>10</v>
      </c>
    </row>
    <row r="10" spans="2:45" x14ac:dyDescent="0.25">
      <c r="B10" s="29"/>
      <c r="C10" t="s">
        <v>35</v>
      </c>
      <c r="D10" s="29" t="s">
        <v>10</v>
      </c>
      <c r="E10" s="29"/>
      <c r="F10" s="48">
        <v>8.17</v>
      </c>
      <c r="G10" s="49">
        <v>8.3090322580645175</v>
      </c>
      <c r="H10" s="48">
        <v>7</v>
      </c>
      <c r="I10" s="48">
        <v>10</v>
      </c>
      <c r="J10" s="48">
        <v>0.84959915269132247</v>
      </c>
      <c r="K10" s="48">
        <v>10.225007272859301</v>
      </c>
      <c r="L10" s="45">
        <v>62</v>
      </c>
      <c r="M10" s="48"/>
      <c r="N10" s="48">
        <v>8.31</v>
      </c>
      <c r="O10" s="49">
        <v>8.4024489795918385</v>
      </c>
      <c r="P10" s="48">
        <v>6.83</v>
      </c>
      <c r="Q10" s="48">
        <v>10</v>
      </c>
      <c r="R10" s="48">
        <v>0.9373600575824812</v>
      </c>
      <c r="S10" s="48">
        <v>11.155795885927711</v>
      </c>
      <c r="T10" s="45">
        <v>49</v>
      </c>
      <c r="U10" s="48"/>
      <c r="V10" s="48">
        <v>7.97</v>
      </c>
      <c r="W10" s="49">
        <v>8.1723076923076921</v>
      </c>
      <c r="X10" s="48">
        <v>7</v>
      </c>
      <c r="Y10" s="48">
        <v>9.91</v>
      </c>
      <c r="Z10" s="48">
        <v>0.90937358873382501</v>
      </c>
      <c r="AA10" s="48">
        <v>11.12750061515411</v>
      </c>
      <c r="AB10" s="45">
        <v>39</v>
      </c>
      <c r="AC10" s="29"/>
      <c r="AD10" t="s">
        <v>35</v>
      </c>
      <c r="AE10" s="29" t="s">
        <v>10</v>
      </c>
      <c r="AF10" s="50">
        <f>AVERAGE(W10,O10,G10)</f>
        <v>8.294596309988016</v>
      </c>
      <c r="AG10" s="50">
        <f>MIN(H10,P10,X10)</f>
        <v>6.83</v>
      </c>
      <c r="AH10" s="50">
        <f>MAX(Y10,Q10,I10)</f>
        <v>10</v>
      </c>
      <c r="AJ10" s="29" t="s">
        <v>67</v>
      </c>
      <c r="AK10" t="s">
        <v>37</v>
      </c>
      <c r="AL10" s="50">
        <v>1.0846560846560847</v>
      </c>
      <c r="AM10" s="11">
        <v>2</v>
      </c>
      <c r="AO10" s="29" t="s">
        <v>10</v>
      </c>
      <c r="AP10" t="s">
        <v>37</v>
      </c>
      <c r="AQ10" s="50">
        <v>9.5180952380952402</v>
      </c>
      <c r="AR10" s="50">
        <v>8.6</v>
      </c>
      <c r="AS10" s="50">
        <v>10</v>
      </c>
    </row>
    <row r="11" spans="2:45" x14ac:dyDescent="0.25">
      <c r="B11" s="29"/>
      <c r="C11" t="s">
        <v>37</v>
      </c>
      <c r="D11" s="29" t="s">
        <v>10</v>
      </c>
      <c r="E11" s="29"/>
      <c r="F11" s="48">
        <v>8.44</v>
      </c>
      <c r="G11" s="49">
        <v>8.459473684210522</v>
      </c>
      <c r="H11" s="48">
        <v>6.85</v>
      </c>
      <c r="I11" s="48">
        <v>9.94</v>
      </c>
      <c r="J11" s="48">
        <v>0.9223704695362972</v>
      </c>
      <c r="K11" s="48">
        <v>10.903402551601852</v>
      </c>
      <c r="L11" s="45">
        <v>38</v>
      </c>
      <c r="M11" s="48"/>
      <c r="N11" s="48">
        <v>8.2899999999999991</v>
      </c>
      <c r="O11" s="49">
        <v>8.2890909090909073</v>
      </c>
      <c r="P11" s="48">
        <v>7.09</v>
      </c>
      <c r="Q11" s="48">
        <v>9.7100000000000009</v>
      </c>
      <c r="R11" s="48">
        <v>0.73036105641475224</v>
      </c>
      <c r="S11" s="48">
        <v>8.8111116698423722</v>
      </c>
      <c r="T11" s="45">
        <v>33</v>
      </c>
      <c r="U11" s="48"/>
      <c r="V11" s="48">
        <v>8.120000000000001</v>
      </c>
      <c r="W11" s="49">
        <v>8.1967857142857152</v>
      </c>
      <c r="X11" s="48">
        <v>7.06</v>
      </c>
      <c r="Y11" s="48">
        <v>9.85</v>
      </c>
      <c r="Z11" s="48">
        <v>0.8614589415268108</v>
      </c>
      <c r="AA11" s="48">
        <v>10.509716510283081</v>
      </c>
      <c r="AB11" s="45">
        <v>27</v>
      </c>
      <c r="AC11" s="29"/>
      <c r="AD11" t="s">
        <v>37</v>
      </c>
      <c r="AE11" s="29" t="s">
        <v>10</v>
      </c>
      <c r="AF11" s="50">
        <f>AVERAGE(W11,O11,G11)</f>
        <v>8.3151167691957149</v>
      </c>
      <c r="AG11" s="50">
        <f>MIN(H11,P11,X11)</f>
        <v>6.85</v>
      </c>
      <c r="AH11" s="50">
        <f>MAX(Y11,Q11,I11)</f>
        <v>9.94</v>
      </c>
      <c r="AJ11" s="29" t="s">
        <v>67</v>
      </c>
      <c r="AK11" t="s">
        <v>39</v>
      </c>
      <c r="AL11" s="50">
        <v>1.63986013986014</v>
      </c>
      <c r="AM11" s="11">
        <v>3</v>
      </c>
      <c r="AO11" s="29" t="s">
        <v>10</v>
      </c>
      <c r="AP11" t="s">
        <v>39</v>
      </c>
      <c r="AQ11" s="50">
        <v>9.3336829836829835</v>
      </c>
      <c r="AR11" s="50">
        <v>7</v>
      </c>
      <c r="AS11" s="50">
        <v>10</v>
      </c>
    </row>
    <row r="12" spans="2:45" x14ac:dyDescent="0.25">
      <c r="B12" s="29"/>
      <c r="C12" t="s">
        <v>39</v>
      </c>
      <c r="D12" s="29" t="s">
        <v>10</v>
      </c>
      <c r="E12" s="29"/>
      <c r="F12" s="48">
        <v>7.9550000000000001</v>
      </c>
      <c r="G12" s="49">
        <v>8.0458333333333325</v>
      </c>
      <c r="H12" s="48">
        <v>7.24</v>
      </c>
      <c r="I12" s="48">
        <v>9.0299999999999994</v>
      </c>
      <c r="J12" s="48">
        <v>0.5191856969127594</v>
      </c>
      <c r="K12" s="48">
        <v>6.4528517482683716</v>
      </c>
      <c r="L12" s="45">
        <v>12</v>
      </c>
      <c r="M12" s="52"/>
      <c r="N12" s="52">
        <v>8.26</v>
      </c>
      <c r="O12" s="49">
        <v>8.2681818181818176</v>
      </c>
      <c r="P12" s="48">
        <v>7.24</v>
      </c>
      <c r="Q12" s="48">
        <v>9.2100000000000009</v>
      </c>
      <c r="R12" s="48">
        <v>0.5778549676487722</v>
      </c>
      <c r="S12" s="48">
        <v>6.9889001035035676</v>
      </c>
      <c r="T12" s="45">
        <v>11</v>
      </c>
      <c r="U12" s="48"/>
      <c r="V12" s="48">
        <v>7.6050000000000004</v>
      </c>
      <c r="W12" s="49">
        <v>7.8850000000000007</v>
      </c>
      <c r="X12" s="52">
        <v>6.88</v>
      </c>
      <c r="Y12" s="52">
        <v>9.82</v>
      </c>
      <c r="Z12" s="52">
        <v>0.87147210876976866</v>
      </c>
      <c r="AA12" s="52">
        <v>11.052277853770052</v>
      </c>
      <c r="AB12" s="45">
        <v>12</v>
      </c>
      <c r="AC12" s="29"/>
      <c r="AD12" t="s">
        <v>39</v>
      </c>
      <c r="AE12" s="29" t="s">
        <v>10</v>
      </c>
      <c r="AF12" s="50">
        <f>AVERAGE(W12,O12,G12)</f>
        <v>8.0663383838383833</v>
      </c>
      <c r="AG12" s="50">
        <f>MIN(H12,P12,X12)</f>
        <v>6.88</v>
      </c>
      <c r="AH12" s="50">
        <f>MAX(Y12,Q12,I12)</f>
        <v>9.82</v>
      </c>
    </row>
    <row r="13" spans="2:45" x14ac:dyDescent="0.25">
      <c r="B13" s="29"/>
      <c r="C13" s="29" t="s">
        <v>41</v>
      </c>
      <c r="D13" s="29" t="s">
        <v>10</v>
      </c>
      <c r="E13" s="53"/>
      <c r="F13" s="52">
        <v>7.7750000000000004</v>
      </c>
      <c r="G13" s="49">
        <v>7.9033333333333333</v>
      </c>
      <c r="H13" s="48">
        <v>7.42</v>
      </c>
      <c r="I13" s="48">
        <v>8.5500000000000007</v>
      </c>
      <c r="J13" s="48">
        <v>0.44951826065986117</v>
      </c>
      <c r="K13" s="48">
        <v>5.6877046899181076</v>
      </c>
      <c r="L13" s="45">
        <v>6</v>
      </c>
      <c r="M13" s="48"/>
      <c r="N13" s="48">
        <v>7.58</v>
      </c>
      <c r="O13" s="49">
        <v>7.58</v>
      </c>
      <c r="P13" s="52">
        <v>7</v>
      </c>
      <c r="Q13" s="52">
        <v>8.43</v>
      </c>
      <c r="R13" s="52">
        <v>0.46364497912375435</v>
      </c>
      <c r="S13" s="52">
        <v>6.1166883789413502</v>
      </c>
      <c r="T13" s="45">
        <v>7</v>
      </c>
      <c r="U13" s="48"/>
      <c r="V13" s="48">
        <v>8.5350000000000001</v>
      </c>
      <c r="W13" s="49">
        <v>8.1968749999999986</v>
      </c>
      <c r="X13" s="52">
        <v>6.93</v>
      </c>
      <c r="Y13" s="52">
        <v>9.3000000000000007</v>
      </c>
      <c r="Z13" s="52">
        <v>0.76273821415563914</v>
      </c>
      <c r="AA13" s="48">
        <v>9.3052317396036788</v>
      </c>
      <c r="AB13" s="45">
        <v>16</v>
      </c>
      <c r="AC13" s="14"/>
      <c r="AD13" s="29" t="s">
        <v>41</v>
      </c>
      <c r="AE13" s="29" t="s">
        <v>10</v>
      </c>
      <c r="AF13" s="50">
        <f>AVERAGE(W13,O13,G13)</f>
        <v>7.8934027777777773</v>
      </c>
      <c r="AG13" s="50">
        <f>MIN(H13,P13,X13)</f>
        <v>6.93</v>
      </c>
      <c r="AH13" s="50">
        <f>MAX(Y13,Q13,I13)</f>
        <v>9.3000000000000007</v>
      </c>
    </row>
    <row r="14" spans="2:45" x14ac:dyDescent="0.25">
      <c r="C14" s="29"/>
      <c r="D14" s="29"/>
      <c r="E14" s="29"/>
      <c r="F14" s="44"/>
      <c r="G14" s="43"/>
      <c r="H14" s="44"/>
      <c r="I14" s="44"/>
      <c r="J14" s="44"/>
      <c r="K14" s="44"/>
      <c r="L14" s="45"/>
      <c r="M14" s="44"/>
      <c r="N14" s="44"/>
      <c r="O14" s="43"/>
      <c r="P14" s="44"/>
      <c r="Q14" s="44"/>
      <c r="R14" s="44"/>
      <c r="S14" s="44"/>
      <c r="T14" s="45"/>
      <c r="U14" s="44"/>
      <c r="V14" s="44"/>
      <c r="W14" s="43"/>
      <c r="X14" s="44"/>
      <c r="Y14" s="44"/>
      <c r="Z14" s="44"/>
      <c r="AA14" s="44"/>
      <c r="AB14" s="45"/>
      <c r="AC14" s="29"/>
      <c r="AD14" s="29"/>
      <c r="AE14" s="29"/>
      <c r="AF14" s="50"/>
      <c r="AG14" s="50"/>
      <c r="AH14" s="50"/>
      <c r="AJ14" s="29"/>
      <c r="AK14" s="29"/>
      <c r="AL14" s="50"/>
      <c r="AM14" s="50"/>
      <c r="AN14" s="50"/>
    </row>
    <row r="15" spans="2:45" x14ac:dyDescent="0.25">
      <c r="C15" s="54"/>
      <c r="D15" s="54"/>
      <c r="E15" s="54"/>
      <c r="F15" s="55"/>
      <c r="G15" s="56"/>
      <c r="H15" s="55"/>
      <c r="I15" s="55"/>
      <c r="J15" s="55"/>
      <c r="K15" s="55"/>
      <c r="L15" s="57"/>
      <c r="M15" s="55"/>
      <c r="N15" s="55"/>
      <c r="O15" s="56"/>
      <c r="P15" s="55"/>
      <c r="Q15" s="55"/>
      <c r="R15" s="55"/>
      <c r="S15" s="55"/>
      <c r="T15" s="57"/>
      <c r="U15" s="55"/>
      <c r="V15" s="55"/>
      <c r="W15" s="56"/>
      <c r="X15" s="55"/>
      <c r="Y15" s="55"/>
      <c r="Z15" s="55"/>
      <c r="AA15" s="55"/>
      <c r="AB15" s="57"/>
      <c r="AC15" s="54"/>
      <c r="AD15" s="54"/>
      <c r="AE15" s="54"/>
      <c r="AF15" s="50"/>
      <c r="AG15" s="50"/>
      <c r="AH15" s="50"/>
      <c r="AJ15" s="54"/>
      <c r="AK15" s="54"/>
      <c r="AL15" s="50"/>
      <c r="AM15" s="50"/>
      <c r="AN15" s="50"/>
    </row>
    <row r="16" spans="2:45" x14ac:dyDescent="0.25">
      <c r="C16" s="29"/>
      <c r="D16" s="29"/>
      <c r="E16" s="29"/>
      <c r="F16" s="44"/>
      <c r="G16" s="49"/>
      <c r="H16" s="48"/>
      <c r="I16" s="48"/>
      <c r="J16" s="48"/>
      <c r="K16" s="48"/>
      <c r="L16" s="45"/>
      <c r="M16" s="48"/>
      <c r="N16" s="48"/>
      <c r="O16" s="49"/>
      <c r="P16" s="48"/>
      <c r="Q16" s="48"/>
      <c r="R16" s="48"/>
      <c r="S16" s="48"/>
      <c r="T16" s="45"/>
      <c r="U16" s="48"/>
      <c r="V16" s="48" t="s">
        <v>69</v>
      </c>
      <c r="W16" s="49"/>
      <c r="X16" s="48"/>
      <c r="Y16" s="48"/>
      <c r="Z16" s="48"/>
      <c r="AA16" s="48"/>
      <c r="AB16" s="45"/>
      <c r="AC16" s="29"/>
      <c r="AD16" s="29"/>
      <c r="AE16" s="29"/>
      <c r="AF16" s="50"/>
      <c r="AG16" s="50"/>
      <c r="AH16" s="50"/>
      <c r="AJ16" s="29"/>
      <c r="AK16" s="29"/>
      <c r="AL16" s="50"/>
      <c r="AM16" s="50"/>
      <c r="AN16" s="50"/>
    </row>
    <row r="17" spans="3:40" x14ac:dyDescent="0.25">
      <c r="C17" s="29"/>
      <c r="D17" s="29"/>
      <c r="E17" s="29"/>
      <c r="F17" s="44" t="s">
        <v>60</v>
      </c>
      <c r="G17" s="43" t="s">
        <v>32</v>
      </c>
      <c r="H17" s="44" t="s">
        <v>70</v>
      </c>
      <c r="I17" s="44" t="s">
        <v>62</v>
      </c>
      <c r="J17" s="44" t="s">
        <v>33</v>
      </c>
      <c r="K17" s="44" t="s">
        <v>63</v>
      </c>
      <c r="L17" s="45" t="s">
        <v>64</v>
      </c>
      <c r="M17" s="44"/>
      <c r="N17" s="44" t="s">
        <v>60</v>
      </c>
      <c r="O17" s="43" t="s">
        <v>32</v>
      </c>
      <c r="P17" s="44" t="s">
        <v>70</v>
      </c>
      <c r="Q17" s="44" t="s">
        <v>62</v>
      </c>
      <c r="R17" s="44" t="s">
        <v>33</v>
      </c>
      <c r="S17" s="44" t="s">
        <v>63</v>
      </c>
      <c r="T17" s="45" t="s">
        <v>64</v>
      </c>
      <c r="U17" s="44"/>
      <c r="V17" s="44" t="s">
        <v>60</v>
      </c>
      <c r="W17" s="43" t="s">
        <v>32</v>
      </c>
      <c r="X17" s="44" t="s">
        <v>70</v>
      </c>
      <c r="Y17" s="44" t="s">
        <v>62</v>
      </c>
      <c r="Z17" s="44" t="s">
        <v>33</v>
      </c>
      <c r="AA17" s="44" t="s">
        <v>63</v>
      </c>
      <c r="AB17" s="45" t="s">
        <v>64</v>
      </c>
      <c r="AC17" s="29"/>
      <c r="AD17" s="29"/>
      <c r="AE17" s="29"/>
      <c r="AF17" s="50"/>
      <c r="AG17" s="50"/>
      <c r="AH17" s="50"/>
      <c r="AJ17" s="29"/>
      <c r="AK17" s="29"/>
      <c r="AL17" s="50"/>
      <c r="AM17" s="50"/>
      <c r="AN17" s="50"/>
    </row>
    <row r="18" spans="3:40" x14ac:dyDescent="0.25">
      <c r="C18" t="s">
        <v>35</v>
      </c>
      <c r="D18" s="29" t="s">
        <v>67</v>
      </c>
      <c r="E18" s="29"/>
      <c r="F18" s="48">
        <v>1</v>
      </c>
      <c r="G18" s="49">
        <v>1.3333333333333333</v>
      </c>
      <c r="H18" s="48">
        <v>1</v>
      </c>
      <c r="I18" s="48">
        <v>3</v>
      </c>
      <c r="J18" s="48">
        <v>0.54667227359053394</v>
      </c>
      <c r="K18" s="48">
        <v>41.000420519290046</v>
      </c>
      <c r="L18" s="45">
        <v>30</v>
      </c>
      <c r="M18" s="48"/>
      <c r="N18" s="48">
        <v>1</v>
      </c>
      <c r="O18" s="49">
        <v>1.4444444444444444</v>
      </c>
      <c r="P18" s="48">
        <v>1</v>
      </c>
      <c r="Q18" s="48">
        <v>3</v>
      </c>
      <c r="R18" s="48">
        <v>0.80064076902543568</v>
      </c>
      <c r="S18" s="48">
        <v>55.428976317145548</v>
      </c>
      <c r="T18" s="45">
        <v>27</v>
      </c>
      <c r="U18" s="48"/>
      <c r="V18" s="48">
        <v>1</v>
      </c>
      <c r="W18" s="49">
        <v>1.4347826086956521</v>
      </c>
      <c r="X18" s="48">
        <v>1</v>
      </c>
      <c r="Y18" s="48">
        <v>3</v>
      </c>
      <c r="Z18" s="48">
        <v>0.58317803315753225</v>
      </c>
      <c r="AA18" s="48">
        <v>40.645741704918912</v>
      </c>
      <c r="AB18" s="45">
        <v>46</v>
      </c>
      <c r="AC18" s="29"/>
      <c r="AD18" t="s">
        <v>35</v>
      </c>
      <c r="AE18" s="29" t="s">
        <v>67</v>
      </c>
      <c r="AF18" s="50">
        <f>AVERAGE(W18,O18,G18)</f>
        <v>1.4041867954911433</v>
      </c>
      <c r="AG18" s="11">
        <f>MIN(H18,P18,X18)</f>
        <v>1</v>
      </c>
      <c r="AH18" s="11">
        <f>MAX(Y18,Q18,I18)</f>
        <v>3</v>
      </c>
    </row>
    <row r="19" spans="3:40" x14ac:dyDescent="0.25">
      <c r="C19" t="s">
        <v>37</v>
      </c>
      <c r="D19" s="29" t="s">
        <v>67</v>
      </c>
      <c r="E19" s="29"/>
      <c r="F19" s="48">
        <v>1</v>
      </c>
      <c r="G19" s="49">
        <v>1</v>
      </c>
      <c r="H19" s="48">
        <v>1</v>
      </c>
      <c r="I19" s="48">
        <v>1</v>
      </c>
      <c r="J19" s="48">
        <v>0</v>
      </c>
      <c r="K19" s="48">
        <v>0</v>
      </c>
      <c r="L19" s="45">
        <v>15</v>
      </c>
      <c r="M19" s="48"/>
      <c r="N19" s="48">
        <v>1</v>
      </c>
      <c r="O19" s="49">
        <v>1.1428571428571428</v>
      </c>
      <c r="P19" s="48">
        <v>1</v>
      </c>
      <c r="Q19" s="48">
        <v>2</v>
      </c>
      <c r="R19" s="48">
        <v>0.36313651960128163</v>
      </c>
      <c r="S19" s="48">
        <v>31.774445465112137</v>
      </c>
      <c r="T19" s="45">
        <v>14</v>
      </c>
      <c r="U19" s="48"/>
      <c r="V19" s="48">
        <v>1</v>
      </c>
      <c r="W19" s="49">
        <v>1.1111111111111112</v>
      </c>
      <c r="X19" s="48">
        <v>1</v>
      </c>
      <c r="Y19" s="48">
        <v>2</v>
      </c>
      <c r="Z19" s="48">
        <v>0.33333333333333348</v>
      </c>
      <c r="AA19" s="48">
        <v>30.000000000000004</v>
      </c>
      <c r="AB19" s="45">
        <v>9</v>
      </c>
      <c r="AC19" s="29"/>
      <c r="AD19" t="s">
        <v>37</v>
      </c>
      <c r="AE19" s="29" t="s">
        <v>67</v>
      </c>
      <c r="AF19" s="50">
        <f>AVERAGE(W19,O19,G19)</f>
        <v>1.0846560846560847</v>
      </c>
      <c r="AG19" s="11">
        <f>MIN(H19,P19,X19)</f>
        <v>1</v>
      </c>
      <c r="AH19" s="11">
        <f>MAX(Y19,Q19,I19)</f>
        <v>2</v>
      </c>
    </row>
    <row r="20" spans="3:40" x14ac:dyDescent="0.25">
      <c r="C20" t="s">
        <v>39</v>
      </c>
      <c r="D20" s="29" t="s">
        <v>67</v>
      </c>
      <c r="E20" s="29"/>
      <c r="F20" s="48">
        <v>1.5</v>
      </c>
      <c r="G20" s="49">
        <v>1.5</v>
      </c>
      <c r="H20" s="48">
        <v>1</v>
      </c>
      <c r="I20" s="48">
        <v>2</v>
      </c>
      <c r="J20" s="48">
        <v>0.52704627669472992</v>
      </c>
      <c r="K20" s="48">
        <v>35.136418446315325</v>
      </c>
      <c r="L20" s="45">
        <v>10</v>
      </c>
      <c r="M20" s="48"/>
      <c r="N20" s="48">
        <v>1</v>
      </c>
      <c r="O20" s="49">
        <v>1.7272727272727273</v>
      </c>
      <c r="P20" s="48">
        <v>1</v>
      </c>
      <c r="Q20" s="48">
        <v>3</v>
      </c>
      <c r="R20" s="48">
        <v>0.90453403373329078</v>
      </c>
      <c r="S20" s="48">
        <v>52.367759847716833</v>
      </c>
      <c r="T20" s="45">
        <v>11</v>
      </c>
      <c r="U20" s="48"/>
      <c r="V20" s="48">
        <v>2</v>
      </c>
      <c r="W20" s="49">
        <v>1.6923076923076923</v>
      </c>
      <c r="X20" s="48">
        <v>1</v>
      </c>
      <c r="Y20" s="48">
        <v>3</v>
      </c>
      <c r="Z20" s="48">
        <v>0.63042517195611514</v>
      </c>
      <c r="AA20" s="48">
        <v>37.252396524679526</v>
      </c>
      <c r="AB20" s="45">
        <v>13</v>
      </c>
      <c r="AC20" s="29"/>
      <c r="AD20" t="s">
        <v>39</v>
      </c>
      <c r="AE20" s="29" t="s">
        <v>67</v>
      </c>
      <c r="AF20" s="50">
        <f>AVERAGE(W20,O20,G20)</f>
        <v>1.63986013986014</v>
      </c>
      <c r="AG20" s="11">
        <f>MIN(H20,P20,X20)</f>
        <v>1</v>
      </c>
      <c r="AH20" s="11">
        <f>MAX(Y20,Q20,I20)</f>
        <v>3</v>
      </c>
    </row>
    <row r="21" spans="3:40" x14ac:dyDescent="0.25">
      <c r="C21" s="29"/>
      <c r="D21" s="29"/>
      <c r="E21" s="29"/>
      <c r="F21" s="48"/>
      <c r="G21" s="49"/>
      <c r="H21" s="48"/>
      <c r="I21" s="48"/>
      <c r="J21" s="48"/>
      <c r="K21" s="48"/>
      <c r="L21" s="45"/>
      <c r="M21" s="48"/>
      <c r="N21" s="48"/>
      <c r="O21" s="49"/>
      <c r="P21" s="48"/>
      <c r="Q21" s="48"/>
      <c r="R21" s="48"/>
      <c r="S21" s="48"/>
      <c r="T21" s="45"/>
      <c r="U21" s="48"/>
      <c r="V21" s="48"/>
      <c r="W21" s="49"/>
      <c r="X21" s="48"/>
      <c r="Y21" s="48"/>
      <c r="Z21" s="48"/>
      <c r="AA21" s="48"/>
      <c r="AB21" s="45"/>
      <c r="AC21" s="29"/>
      <c r="AD21" s="29"/>
      <c r="AE21" s="29"/>
      <c r="AF21" s="50"/>
      <c r="AG21" s="50"/>
      <c r="AH21" s="50"/>
      <c r="AJ21" s="29"/>
      <c r="AK21" s="29"/>
      <c r="AL21" s="50"/>
      <c r="AM21" s="50"/>
      <c r="AN21" s="50"/>
    </row>
    <row r="22" spans="3:40" x14ac:dyDescent="0.25">
      <c r="C22" s="29"/>
      <c r="D22" s="29"/>
      <c r="E22" s="29"/>
      <c r="F22" s="48" t="s">
        <v>60</v>
      </c>
      <c r="G22" s="49" t="s">
        <v>32</v>
      </c>
      <c r="H22" s="48" t="s">
        <v>70</v>
      </c>
      <c r="I22" s="48" t="s">
        <v>62</v>
      </c>
      <c r="J22" s="48" t="s">
        <v>33</v>
      </c>
      <c r="K22" s="48" t="s">
        <v>63</v>
      </c>
      <c r="L22" s="45" t="s">
        <v>64</v>
      </c>
      <c r="M22" s="52"/>
      <c r="N22" s="48" t="s">
        <v>60</v>
      </c>
      <c r="O22" s="49" t="s">
        <v>32</v>
      </c>
      <c r="P22" s="52" t="s">
        <v>70</v>
      </c>
      <c r="Q22" s="52" t="s">
        <v>62</v>
      </c>
      <c r="R22" s="52" t="s">
        <v>33</v>
      </c>
      <c r="S22" s="48" t="s">
        <v>63</v>
      </c>
      <c r="T22" s="45" t="s">
        <v>64</v>
      </c>
      <c r="U22" s="48"/>
      <c r="V22" s="48" t="s">
        <v>60</v>
      </c>
      <c r="W22" s="49" t="s">
        <v>32</v>
      </c>
      <c r="X22" s="48" t="s">
        <v>70</v>
      </c>
      <c r="Y22" s="48" t="s">
        <v>62</v>
      </c>
      <c r="Z22" s="48" t="s">
        <v>33</v>
      </c>
      <c r="AA22" s="48" t="s">
        <v>63</v>
      </c>
      <c r="AB22" s="45" t="s">
        <v>64</v>
      </c>
      <c r="AC22" s="29"/>
      <c r="AD22" s="29"/>
      <c r="AE22" s="29"/>
      <c r="AF22" s="50"/>
      <c r="AG22" s="50"/>
      <c r="AH22" s="50"/>
      <c r="AJ22" s="29"/>
      <c r="AK22" s="29"/>
      <c r="AL22" s="50"/>
      <c r="AM22" s="50"/>
      <c r="AN22" s="50"/>
    </row>
    <row r="23" spans="3:40" x14ac:dyDescent="0.25">
      <c r="C23" t="s">
        <v>35</v>
      </c>
      <c r="D23" s="29" t="s">
        <v>10</v>
      </c>
      <c r="E23" s="29"/>
      <c r="F23" s="48">
        <v>9.5</v>
      </c>
      <c r="G23" s="49">
        <v>9.4416666666666664</v>
      </c>
      <c r="H23" s="48">
        <v>8.5</v>
      </c>
      <c r="I23" s="48">
        <v>10</v>
      </c>
      <c r="J23" s="48">
        <v>0.47198833513737076</v>
      </c>
      <c r="K23" s="48">
        <v>4.9989938408194607</v>
      </c>
      <c r="L23" s="45">
        <v>30</v>
      </c>
      <c r="M23" s="48"/>
      <c r="N23" s="48">
        <v>9.75</v>
      </c>
      <c r="O23" s="49">
        <v>9.5462962962962958</v>
      </c>
      <c r="P23" s="48">
        <v>7</v>
      </c>
      <c r="Q23" s="48">
        <v>10</v>
      </c>
      <c r="R23" s="48">
        <v>0.6615724168056456</v>
      </c>
      <c r="S23" s="48">
        <v>6.9301475281289733</v>
      </c>
      <c r="T23" s="45">
        <v>27</v>
      </c>
      <c r="U23" s="48"/>
      <c r="V23" s="48">
        <v>9.5</v>
      </c>
      <c r="W23" s="49">
        <v>9.4565217391304355</v>
      </c>
      <c r="X23" s="48">
        <v>8.25</v>
      </c>
      <c r="Y23" s="52">
        <v>10</v>
      </c>
      <c r="Z23" s="52">
        <v>0.48962669404037629</v>
      </c>
      <c r="AA23" s="52">
        <v>5.1776615921511047</v>
      </c>
      <c r="AB23" s="45">
        <v>46</v>
      </c>
      <c r="AC23" s="53"/>
      <c r="AD23" t="s">
        <v>35</v>
      </c>
      <c r="AE23" s="29" t="s">
        <v>10</v>
      </c>
      <c r="AF23" s="50">
        <f>AVERAGE(W23,O23,G23)</f>
        <v>9.4814949006977987</v>
      </c>
      <c r="AG23" s="50">
        <f>MIN(H23,P23,X23)</f>
        <v>7</v>
      </c>
      <c r="AH23" s="50">
        <f>MAX(Y23,Q23,I23)</f>
        <v>10</v>
      </c>
    </row>
    <row r="24" spans="3:40" x14ac:dyDescent="0.25">
      <c r="C24" t="s">
        <v>37</v>
      </c>
      <c r="D24" s="29" t="s">
        <v>10</v>
      </c>
      <c r="E24" s="29"/>
      <c r="F24" s="48">
        <v>9.8000000000000007</v>
      </c>
      <c r="G24" s="49">
        <v>9.7066666666666688</v>
      </c>
      <c r="H24" s="48">
        <v>9.1999999999999993</v>
      </c>
      <c r="I24" s="48">
        <v>10</v>
      </c>
      <c r="J24" s="48">
        <v>0.24918916127158938</v>
      </c>
      <c r="K24" s="48">
        <v>2.5671960295836809</v>
      </c>
      <c r="L24" s="45">
        <v>15</v>
      </c>
      <c r="M24" s="48"/>
      <c r="N24" s="48">
        <v>9.4</v>
      </c>
      <c r="O24" s="49">
        <v>9.3142857142857132</v>
      </c>
      <c r="P24" s="48">
        <v>8.6</v>
      </c>
      <c r="Q24" s="48">
        <v>9.8000000000000007</v>
      </c>
      <c r="R24" s="48">
        <v>0.33935944832115</v>
      </c>
      <c r="S24" s="48">
        <v>3.6434296598896472</v>
      </c>
      <c r="T24" s="45">
        <v>14</v>
      </c>
      <c r="U24" s="48"/>
      <c r="V24" s="48">
        <v>9.6</v>
      </c>
      <c r="W24" s="49">
        <v>9.5333333333333332</v>
      </c>
      <c r="X24" s="48">
        <v>9.1999999999999993</v>
      </c>
      <c r="Y24" s="48">
        <v>10</v>
      </c>
      <c r="Z24" s="48">
        <v>0.2645751311064593</v>
      </c>
      <c r="AA24" s="48">
        <v>2.7752636130048178</v>
      </c>
      <c r="AB24" s="45">
        <v>9</v>
      </c>
      <c r="AC24" s="29"/>
      <c r="AD24" t="s">
        <v>37</v>
      </c>
      <c r="AE24" s="29" t="s">
        <v>10</v>
      </c>
      <c r="AF24" s="50">
        <f>AVERAGE(W24,O24,G24)</f>
        <v>9.5180952380952402</v>
      </c>
      <c r="AG24" s="50">
        <f>MIN(H24,P24,X24)</f>
        <v>8.6</v>
      </c>
      <c r="AH24" s="50">
        <f>MAX(Y24,Q24,I24)</f>
        <v>10</v>
      </c>
    </row>
    <row r="25" spans="3:40" x14ac:dyDescent="0.25">
      <c r="C25" t="s">
        <v>39</v>
      </c>
      <c r="D25" s="29" t="s">
        <v>10</v>
      </c>
      <c r="E25" s="29"/>
      <c r="F25" s="48">
        <v>9.625</v>
      </c>
      <c r="G25" s="49">
        <v>9.25</v>
      </c>
      <c r="H25" s="48">
        <v>8</v>
      </c>
      <c r="I25" s="48">
        <v>9.75</v>
      </c>
      <c r="J25" s="48">
        <v>0.70710678118654768</v>
      </c>
      <c r="K25" s="48">
        <v>7.6443976344491631</v>
      </c>
      <c r="L25" s="45">
        <v>10</v>
      </c>
      <c r="M25" s="48"/>
      <c r="N25" s="48">
        <v>9.75</v>
      </c>
      <c r="O25" s="49">
        <v>9.1818181818181817</v>
      </c>
      <c r="P25" s="48">
        <v>7</v>
      </c>
      <c r="Q25" s="48">
        <v>10</v>
      </c>
      <c r="R25" s="48">
        <v>0.92945623290657908</v>
      </c>
      <c r="S25" s="48">
        <v>10.122790655418187</v>
      </c>
      <c r="T25" s="45">
        <v>11</v>
      </c>
      <c r="U25" s="48"/>
      <c r="V25" s="48">
        <v>9.6</v>
      </c>
      <c r="W25" s="49">
        <v>9.569230769230769</v>
      </c>
      <c r="X25" s="48">
        <v>8.75</v>
      </c>
      <c r="Y25" s="48">
        <v>10</v>
      </c>
      <c r="Z25" s="48">
        <v>0.41207728924037101</v>
      </c>
      <c r="AA25" s="48">
        <v>4.3062739229299218</v>
      </c>
      <c r="AB25" s="45">
        <v>13</v>
      </c>
      <c r="AC25" s="29"/>
      <c r="AD25" t="s">
        <v>39</v>
      </c>
      <c r="AE25" s="29" t="s">
        <v>10</v>
      </c>
      <c r="AF25" s="50">
        <f>AVERAGE(W25,O25,G25)</f>
        <v>9.3336829836829835</v>
      </c>
      <c r="AG25" s="50">
        <f>MIN(H25,P25,X25)</f>
        <v>7</v>
      </c>
      <c r="AH25" s="50">
        <f>MAX(Y25,Q25,I25)</f>
        <v>10</v>
      </c>
    </row>
    <row r="26" spans="3:40" x14ac:dyDescent="0.25"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51"/>
      <c r="AC26" s="29"/>
    </row>
    <row r="29" spans="3:40" x14ac:dyDescent="0.25">
      <c r="C29" t="s">
        <v>55</v>
      </c>
    </row>
    <row r="30" spans="3:40" x14ac:dyDescent="0.25">
      <c r="C30" s="29" t="s">
        <v>34</v>
      </c>
      <c r="D30" t="s">
        <v>35</v>
      </c>
    </row>
    <row r="31" spans="3:40" x14ac:dyDescent="0.25">
      <c r="C31" s="29" t="s">
        <v>36</v>
      </c>
      <c r="D31" t="s">
        <v>37</v>
      </c>
    </row>
    <row r="32" spans="3:40" x14ac:dyDescent="0.25">
      <c r="C32" s="29" t="s">
        <v>38</v>
      </c>
      <c r="D32" t="s">
        <v>39</v>
      </c>
    </row>
    <row r="33" spans="3:4" x14ac:dyDescent="0.25">
      <c r="C33" s="29"/>
    </row>
    <row r="34" spans="3:4" x14ac:dyDescent="0.25">
      <c r="C34" s="29" t="s">
        <v>40</v>
      </c>
      <c r="D34" t="s">
        <v>41</v>
      </c>
    </row>
    <row r="35" spans="3:4" x14ac:dyDescent="0.25">
      <c r="C35" s="29"/>
    </row>
    <row r="36" spans="3:4" x14ac:dyDescent="0.25">
      <c r="C36" s="29" t="s">
        <v>42</v>
      </c>
      <c r="D36" t="s">
        <v>43</v>
      </c>
    </row>
    <row r="37" spans="3:4" x14ac:dyDescent="0.25">
      <c r="C37" s="29" t="s">
        <v>44</v>
      </c>
      <c r="D37" t="s">
        <v>45</v>
      </c>
    </row>
    <row r="38" spans="3:4" x14ac:dyDescent="0.25">
      <c r="C38" s="29" t="s">
        <v>46</v>
      </c>
      <c r="D38" t="s">
        <v>47</v>
      </c>
    </row>
  </sheetData>
  <sheetProtection selectLockedCells="1" selectUnlockedCells="1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M160"/>
  <sheetViews>
    <sheetView zoomScale="60" zoomScaleNormal="60" workbookViewId="0">
      <selection activeCell="AB24" sqref="AB24"/>
    </sheetView>
  </sheetViews>
  <sheetFormatPr defaultColWidth="8.7109375" defaultRowHeight="15" x14ac:dyDescent="0.25"/>
  <sheetData>
    <row r="3" spans="2:13" x14ac:dyDescent="0.25"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2:13" x14ac:dyDescent="0.25">
      <c r="B4" s="58"/>
      <c r="C4" s="58" t="s">
        <v>71</v>
      </c>
      <c r="D4" s="58" t="s">
        <v>72</v>
      </c>
      <c r="E4" s="58"/>
      <c r="F4" s="58" t="s">
        <v>71</v>
      </c>
      <c r="G4" s="58" t="s">
        <v>72</v>
      </c>
      <c r="H4" s="58"/>
      <c r="I4" s="58" t="s">
        <v>71</v>
      </c>
      <c r="J4" s="58" t="s">
        <v>72</v>
      </c>
      <c r="K4" s="58"/>
      <c r="L4" s="58" t="s">
        <v>71</v>
      </c>
      <c r="M4" s="58" t="s">
        <v>72</v>
      </c>
    </row>
    <row r="5" spans="2:13" x14ac:dyDescent="0.25">
      <c r="B5" s="59" t="s">
        <v>71</v>
      </c>
      <c r="C5" s="59">
        <v>1</v>
      </c>
      <c r="D5" s="59"/>
      <c r="E5" s="59" t="s">
        <v>71</v>
      </c>
      <c r="F5" s="59">
        <v>1</v>
      </c>
      <c r="G5" s="59"/>
      <c r="H5" s="59" t="s">
        <v>71</v>
      </c>
      <c r="I5" s="59">
        <v>1</v>
      </c>
      <c r="J5" s="59"/>
      <c r="K5" s="59" t="s">
        <v>71</v>
      </c>
      <c r="L5" s="59">
        <v>1</v>
      </c>
      <c r="M5" s="59"/>
    </row>
    <row r="6" spans="2:13" x14ac:dyDescent="0.25">
      <c r="B6" s="60" t="s">
        <v>72</v>
      </c>
      <c r="C6" s="61">
        <v>-0.70626531111878266</v>
      </c>
      <c r="D6" s="60">
        <v>1</v>
      </c>
      <c r="E6" s="60" t="s">
        <v>72</v>
      </c>
      <c r="F6" s="61">
        <v>-0.73304926591660169</v>
      </c>
      <c r="G6" s="60">
        <v>1</v>
      </c>
      <c r="H6" s="60" t="s">
        <v>72</v>
      </c>
      <c r="I6" s="61">
        <v>-0.52955365979344915</v>
      </c>
      <c r="J6" s="60">
        <v>1</v>
      </c>
      <c r="K6" s="60" t="s">
        <v>72</v>
      </c>
      <c r="L6" s="61">
        <v>-0.12371362700103057</v>
      </c>
      <c r="M6" s="60">
        <v>1</v>
      </c>
    </row>
    <row r="9" spans="2:13" x14ac:dyDescent="0.25">
      <c r="B9" s="29"/>
      <c r="C9" s="29"/>
      <c r="D9" s="29"/>
      <c r="E9" s="29" t="s">
        <v>67</v>
      </c>
      <c r="F9" s="29" t="s">
        <v>73</v>
      </c>
      <c r="G9" s="29"/>
      <c r="H9" s="29" t="s">
        <v>67</v>
      </c>
      <c r="I9" s="29" t="s">
        <v>73</v>
      </c>
      <c r="J9" s="29"/>
      <c r="K9" s="29" t="s">
        <v>67</v>
      </c>
      <c r="L9" s="29" t="s">
        <v>73</v>
      </c>
      <c r="M9" s="29"/>
    </row>
    <row r="10" spans="2:13" x14ac:dyDescent="0.25">
      <c r="B10" s="29" t="s">
        <v>67</v>
      </c>
      <c r="C10" s="29" t="s">
        <v>35</v>
      </c>
      <c r="D10" s="29"/>
      <c r="E10" s="29"/>
      <c r="F10" s="29" t="s">
        <v>37</v>
      </c>
      <c r="G10" s="29"/>
      <c r="H10" s="29"/>
      <c r="I10" s="29" t="s">
        <v>39</v>
      </c>
      <c r="J10" s="29"/>
      <c r="K10" s="29"/>
      <c r="L10" s="29" t="s">
        <v>41</v>
      </c>
      <c r="M10" s="29"/>
    </row>
    <row r="11" spans="2:13" x14ac:dyDescent="0.25">
      <c r="B11" s="29">
        <v>4</v>
      </c>
      <c r="C11" s="29">
        <v>9.89</v>
      </c>
      <c r="D11" s="29"/>
      <c r="E11" s="29">
        <v>5</v>
      </c>
      <c r="F11" s="29">
        <v>8.35</v>
      </c>
      <c r="G11" s="29"/>
      <c r="H11" s="29">
        <v>4</v>
      </c>
      <c r="I11" s="29">
        <v>9.0299999999999994</v>
      </c>
      <c r="J11" s="29"/>
      <c r="K11" s="29">
        <v>5</v>
      </c>
      <c r="L11" s="29">
        <v>8.35</v>
      </c>
      <c r="M11" s="29"/>
    </row>
    <row r="12" spans="2:13" x14ac:dyDescent="0.25">
      <c r="B12" s="29">
        <v>5</v>
      </c>
      <c r="C12" s="29">
        <v>8.23</v>
      </c>
      <c r="D12" s="29"/>
      <c r="E12" s="29">
        <v>5</v>
      </c>
      <c r="F12" s="29">
        <v>8.85</v>
      </c>
      <c r="G12" s="29"/>
      <c r="H12" s="29">
        <v>10</v>
      </c>
      <c r="I12" s="29">
        <v>7.74</v>
      </c>
      <c r="J12" s="29"/>
      <c r="K12" s="29">
        <v>5</v>
      </c>
      <c r="L12" s="29">
        <v>7.75</v>
      </c>
      <c r="M12" s="29"/>
    </row>
    <row r="13" spans="2:13" x14ac:dyDescent="0.25">
      <c r="B13" s="29">
        <v>8</v>
      </c>
      <c r="C13" s="29">
        <v>7.03</v>
      </c>
      <c r="D13" s="29"/>
      <c r="E13" s="29">
        <v>6</v>
      </c>
      <c r="F13" s="29">
        <v>7.94</v>
      </c>
      <c r="G13" s="29"/>
      <c r="H13" s="29">
        <v>5</v>
      </c>
      <c r="I13" s="29">
        <v>8.5</v>
      </c>
      <c r="J13" s="29"/>
      <c r="K13" s="29">
        <v>6</v>
      </c>
      <c r="L13" s="29">
        <v>8.5500000000000007</v>
      </c>
      <c r="M13" s="29"/>
    </row>
    <row r="14" spans="2:13" x14ac:dyDescent="0.25">
      <c r="B14" s="29">
        <v>6</v>
      </c>
      <c r="C14" s="29">
        <v>8.11</v>
      </c>
      <c r="D14" s="29"/>
      <c r="E14" s="29">
        <v>4</v>
      </c>
      <c r="F14" s="29">
        <v>9.94</v>
      </c>
      <c r="G14" s="29"/>
      <c r="H14" s="29">
        <v>6</v>
      </c>
      <c r="I14" s="29">
        <v>7.91</v>
      </c>
      <c r="J14" s="29"/>
      <c r="K14" s="29">
        <v>5</v>
      </c>
      <c r="L14" s="29">
        <v>7.8</v>
      </c>
      <c r="M14" s="29"/>
    </row>
    <row r="15" spans="2:13" x14ac:dyDescent="0.25">
      <c r="B15" s="29">
        <v>5</v>
      </c>
      <c r="C15" s="29">
        <v>9.16</v>
      </c>
      <c r="D15" s="29"/>
      <c r="E15" s="29">
        <v>5</v>
      </c>
      <c r="F15" s="29">
        <v>8.18</v>
      </c>
      <c r="G15" s="29"/>
      <c r="H15" s="29">
        <v>5</v>
      </c>
      <c r="I15" s="29">
        <v>8.09</v>
      </c>
      <c r="J15" s="29"/>
      <c r="K15" s="29">
        <v>5</v>
      </c>
      <c r="L15" s="29">
        <v>7.42</v>
      </c>
      <c r="M15" s="29"/>
    </row>
    <row r="16" spans="2:13" x14ac:dyDescent="0.25">
      <c r="B16" s="29">
        <v>4</v>
      </c>
      <c r="C16" s="29">
        <v>7.83</v>
      </c>
      <c r="D16" s="29"/>
      <c r="E16" s="29">
        <v>5</v>
      </c>
      <c r="F16" s="29">
        <v>7.82</v>
      </c>
      <c r="G16" s="29"/>
      <c r="H16" s="29">
        <v>5</v>
      </c>
      <c r="I16" s="29">
        <v>7.71</v>
      </c>
      <c r="J16" s="29"/>
      <c r="K16" s="29">
        <v>4</v>
      </c>
      <c r="L16" s="29">
        <v>7.55</v>
      </c>
      <c r="M16" s="29"/>
    </row>
    <row r="17" spans="2:12" x14ac:dyDescent="0.25">
      <c r="B17" s="29">
        <v>4</v>
      </c>
      <c r="C17" s="29">
        <v>8.66</v>
      </c>
      <c r="D17" s="29"/>
      <c r="E17" s="29">
        <v>5</v>
      </c>
      <c r="F17" s="29">
        <v>7.29</v>
      </c>
      <c r="G17" s="29"/>
      <c r="H17" s="29">
        <v>4</v>
      </c>
      <c r="I17" s="29">
        <v>8.7899999999999991</v>
      </c>
      <c r="J17" s="29"/>
      <c r="K17" s="29">
        <v>3</v>
      </c>
      <c r="L17" s="29">
        <v>7.65</v>
      </c>
    </row>
    <row r="18" spans="2:12" x14ac:dyDescent="0.25">
      <c r="B18" s="29">
        <v>4</v>
      </c>
      <c r="C18" s="29">
        <v>8.49</v>
      </c>
      <c r="D18" s="29"/>
      <c r="E18" s="29">
        <v>7</v>
      </c>
      <c r="F18" s="29">
        <v>7.32</v>
      </c>
      <c r="G18" s="29"/>
      <c r="H18" s="29">
        <v>8</v>
      </c>
      <c r="I18" s="29">
        <v>7.71</v>
      </c>
      <c r="J18" s="29"/>
      <c r="K18" s="29">
        <v>4</v>
      </c>
      <c r="L18" s="29">
        <v>7.58</v>
      </c>
    </row>
    <row r="19" spans="2:12" x14ac:dyDescent="0.25">
      <c r="B19" s="29">
        <v>6</v>
      </c>
      <c r="C19" s="29">
        <v>7.89</v>
      </c>
      <c r="D19" s="29"/>
      <c r="E19" s="29">
        <v>7</v>
      </c>
      <c r="F19" s="29">
        <v>7.68</v>
      </c>
      <c r="G19" s="29"/>
      <c r="H19" s="29">
        <v>7</v>
      </c>
      <c r="I19" s="29">
        <v>7.24</v>
      </c>
      <c r="J19" s="29"/>
      <c r="K19" s="29">
        <v>5</v>
      </c>
      <c r="L19" s="29">
        <v>8.43</v>
      </c>
    </row>
    <row r="20" spans="2:12" x14ac:dyDescent="0.25">
      <c r="B20" s="29"/>
      <c r="C20" s="29">
        <v>8.08</v>
      </c>
      <c r="D20" s="29"/>
      <c r="E20" s="29">
        <v>6</v>
      </c>
      <c r="F20" s="29">
        <v>7.82</v>
      </c>
      <c r="G20" s="29"/>
      <c r="H20" s="29">
        <v>10</v>
      </c>
      <c r="I20" s="29">
        <v>7.59</v>
      </c>
      <c r="J20" s="29"/>
      <c r="K20" s="29">
        <v>4</v>
      </c>
      <c r="L20" s="29">
        <v>7.12</v>
      </c>
    </row>
    <row r="21" spans="2:12" x14ac:dyDescent="0.25">
      <c r="B21" s="29">
        <v>6</v>
      </c>
      <c r="C21" s="29">
        <v>8.5399999999999991</v>
      </c>
      <c r="D21" s="29"/>
      <c r="E21" s="29">
        <v>4</v>
      </c>
      <c r="F21" s="29">
        <v>8.91</v>
      </c>
      <c r="G21" s="29"/>
      <c r="H21" s="29">
        <v>4</v>
      </c>
      <c r="I21" s="29">
        <v>8.24</v>
      </c>
      <c r="J21" s="29"/>
      <c r="K21" s="29">
        <v>3</v>
      </c>
      <c r="L21" s="29">
        <v>7.7</v>
      </c>
    </row>
    <row r="22" spans="2:12" x14ac:dyDescent="0.25">
      <c r="B22" s="29">
        <v>4</v>
      </c>
      <c r="C22" s="29">
        <v>8.31</v>
      </c>
      <c r="D22" s="29"/>
      <c r="E22" s="29">
        <v>8</v>
      </c>
      <c r="F22" s="29">
        <v>6.85</v>
      </c>
      <c r="G22" s="29"/>
      <c r="H22" s="29">
        <v>6</v>
      </c>
      <c r="I22" s="29">
        <v>8</v>
      </c>
      <c r="J22" s="29"/>
      <c r="K22" s="29">
        <v>4</v>
      </c>
      <c r="L22" s="29">
        <v>7.58</v>
      </c>
    </row>
    <row r="23" spans="2:12" x14ac:dyDescent="0.25">
      <c r="B23" s="29">
        <v>10</v>
      </c>
      <c r="C23" s="29">
        <v>7.37</v>
      </c>
      <c r="D23" s="29"/>
      <c r="E23" s="29">
        <v>5</v>
      </c>
      <c r="F23" s="29">
        <v>8.5299999999999994</v>
      </c>
      <c r="G23" s="29"/>
      <c r="H23" s="29">
        <v>7</v>
      </c>
      <c r="I23" s="29">
        <v>8.06</v>
      </c>
      <c r="J23" s="29"/>
      <c r="K23" s="29">
        <v>4</v>
      </c>
      <c r="L23" s="29">
        <v>7</v>
      </c>
    </row>
    <row r="24" spans="2:12" x14ac:dyDescent="0.25">
      <c r="B24" s="29">
        <v>4</v>
      </c>
      <c r="C24" s="29">
        <v>8.86</v>
      </c>
      <c r="D24" s="29"/>
      <c r="E24" s="29">
        <v>4</v>
      </c>
      <c r="F24" s="29">
        <v>9.24</v>
      </c>
      <c r="G24" s="29"/>
      <c r="H24" s="29">
        <v>5</v>
      </c>
      <c r="I24" s="29">
        <v>8.44</v>
      </c>
      <c r="J24" s="29"/>
      <c r="K24" s="29">
        <v>3</v>
      </c>
      <c r="L24" s="29">
        <v>9.3000000000000007</v>
      </c>
    </row>
    <row r="25" spans="2:12" x14ac:dyDescent="0.25">
      <c r="B25" s="29">
        <v>8</v>
      </c>
      <c r="C25" s="29">
        <v>7.49</v>
      </c>
      <c r="D25" s="29"/>
      <c r="E25" s="29">
        <v>5</v>
      </c>
      <c r="F25" s="29">
        <v>7.88</v>
      </c>
      <c r="G25" s="29"/>
      <c r="H25" s="29">
        <v>5</v>
      </c>
      <c r="I25" s="29">
        <v>9</v>
      </c>
      <c r="J25" s="29"/>
      <c r="K25" s="29">
        <v>3</v>
      </c>
      <c r="L25" s="29">
        <v>7.47</v>
      </c>
    </row>
    <row r="26" spans="2:12" x14ac:dyDescent="0.25">
      <c r="B26" s="29"/>
      <c r="C26" s="29">
        <v>7.26</v>
      </c>
      <c r="D26" s="29"/>
      <c r="E26" s="29">
        <v>4</v>
      </c>
      <c r="F26" s="29">
        <v>8.91</v>
      </c>
      <c r="G26" s="29"/>
      <c r="H26" s="29"/>
      <c r="I26" s="29">
        <v>7.24</v>
      </c>
      <c r="J26" s="29"/>
      <c r="K26" s="29">
        <v>2</v>
      </c>
      <c r="L26" s="29">
        <v>7.25</v>
      </c>
    </row>
    <row r="27" spans="2:12" x14ac:dyDescent="0.25">
      <c r="B27" s="29">
        <v>5</v>
      </c>
      <c r="C27" s="29">
        <v>8.8000000000000007</v>
      </c>
      <c r="D27" s="29"/>
      <c r="E27" s="29">
        <v>4</v>
      </c>
      <c r="F27" s="29">
        <v>9.68</v>
      </c>
      <c r="G27" s="29"/>
      <c r="H27" s="29">
        <v>7</v>
      </c>
      <c r="I27" s="29">
        <v>7.62</v>
      </c>
      <c r="J27" s="29"/>
      <c r="K27" s="29">
        <v>3</v>
      </c>
      <c r="L27" s="29">
        <v>6.93</v>
      </c>
    </row>
    <row r="28" spans="2:12" x14ac:dyDescent="0.25">
      <c r="B28" s="29">
        <v>4</v>
      </c>
      <c r="C28" s="29">
        <v>9.77</v>
      </c>
      <c r="D28" s="29"/>
      <c r="E28" s="29">
        <v>5</v>
      </c>
      <c r="F28" s="29">
        <v>7.12</v>
      </c>
      <c r="G28" s="29"/>
      <c r="H28" s="29">
        <v>5</v>
      </c>
      <c r="I28" s="29">
        <v>8.26</v>
      </c>
      <c r="J28" s="29"/>
      <c r="K28" s="29">
        <v>3</v>
      </c>
      <c r="L28" s="29">
        <v>8.68</v>
      </c>
    </row>
    <row r="29" spans="2:12" x14ac:dyDescent="0.25">
      <c r="B29" s="29">
        <v>5</v>
      </c>
      <c r="C29" s="29">
        <v>7.97</v>
      </c>
      <c r="D29" s="29"/>
      <c r="E29" s="29">
        <v>6</v>
      </c>
      <c r="F29" s="29">
        <v>7.62</v>
      </c>
      <c r="G29" s="29"/>
      <c r="H29" s="29">
        <v>5</v>
      </c>
      <c r="I29" s="29">
        <v>8.15</v>
      </c>
      <c r="J29" s="29"/>
      <c r="K29" s="29">
        <v>3</v>
      </c>
      <c r="L29" s="29">
        <v>7.7</v>
      </c>
    </row>
    <row r="30" spans="2:12" x14ac:dyDescent="0.25">
      <c r="B30" s="29">
        <v>9</v>
      </c>
      <c r="C30" s="29">
        <v>7.23</v>
      </c>
      <c r="D30" s="29"/>
      <c r="E30" s="29">
        <v>5</v>
      </c>
      <c r="F30" s="29">
        <v>8.5299999999999994</v>
      </c>
      <c r="G30" s="29"/>
      <c r="H30" s="29">
        <v>5</v>
      </c>
      <c r="I30" s="29">
        <v>9.2100000000000009</v>
      </c>
      <c r="J30" s="29"/>
      <c r="K30" s="29">
        <v>2</v>
      </c>
      <c r="L30" s="29">
        <v>7.08</v>
      </c>
    </row>
    <row r="31" spans="2:12" x14ac:dyDescent="0.25">
      <c r="B31" s="29">
        <v>4</v>
      </c>
      <c r="C31" s="29">
        <v>9.23</v>
      </c>
      <c r="D31" s="29"/>
      <c r="E31" s="29">
        <v>4</v>
      </c>
      <c r="F31" s="29">
        <v>8.91</v>
      </c>
      <c r="G31" s="29"/>
      <c r="H31" s="29">
        <v>4</v>
      </c>
      <c r="I31" s="29">
        <v>8.6199999999999992</v>
      </c>
      <c r="J31" s="29"/>
      <c r="K31" s="29">
        <v>2</v>
      </c>
      <c r="L31" s="29">
        <v>7.8</v>
      </c>
    </row>
    <row r="32" spans="2:12" x14ac:dyDescent="0.25">
      <c r="B32" s="29">
        <v>4</v>
      </c>
      <c r="C32" s="29">
        <v>8.8000000000000007</v>
      </c>
      <c r="D32" s="29"/>
      <c r="E32" s="29">
        <v>4</v>
      </c>
      <c r="F32" s="29">
        <v>9.3800000000000008</v>
      </c>
      <c r="G32" s="29"/>
      <c r="H32" s="29">
        <v>4</v>
      </c>
      <c r="I32" s="29">
        <v>8.5</v>
      </c>
      <c r="J32" s="29"/>
      <c r="K32" s="29">
        <v>3</v>
      </c>
      <c r="L32" s="29">
        <v>8.75</v>
      </c>
    </row>
    <row r="33" spans="2:12" x14ac:dyDescent="0.25">
      <c r="B33" s="29">
        <v>4</v>
      </c>
      <c r="C33" s="29">
        <v>9.26</v>
      </c>
      <c r="D33" s="29"/>
      <c r="E33" s="29">
        <v>4</v>
      </c>
      <c r="F33" s="29">
        <v>9.7100000000000009</v>
      </c>
      <c r="G33" s="29"/>
      <c r="H33" s="29"/>
      <c r="I33" s="29">
        <v>7.85</v>
      </c>
      <c r="J33" s="29"/>
      <c r="K33" s="29">
        <v>3</v>
      </c>
      <c r="L33" s="29">
        <v>8.8000000000000007</v>
      </c>
    </row>
    <row r="34" spans="2:12" x14ac:dyDescent="0.25">
      <c r="B34" s="29">
        <v>4</v>
      </c>
      <c r="C34" s="29">
        <v>8.0299999999999994</v>
      </c>
      <c r="D34" s="29"/>
      <c r="E34" s="29">
        <v>6</v>
      </c>
      <c r="F34" s="29">
        <v>7.35</v>
      </c>
      <c r="G34" s="29"/>
      <c r="H34" s="29">
        <v>4</v>
      </c>
      <c r="I34" s="29">
        <v>9.41</v>
      </c>
      <c r="J34" s="29"/>
      <c r="K34" s="29">
        <v>2</v>
      </c>
      <c r="L34" s="29">
        <v>7.75</v>
      </c>
    </row>
    <row r="35" spans="2:12" x14ac:dyDescent="0.25">
      <c r="B35" s="29">
        <v>4</v>
      </c>
      <c r="C35" s="29">
        <v>9.77</v>
      </c>
      <c r="D35" s="29"/>
      <c r="E35" s="29">
        <v>4</v>
      </c>
      <c r="F35" s="29">
        <v>9.7899999999999991</v>
      </c>
      <c r="G35" s="29"/>
      <c r="H35" s="29">
        <v>5</v>
      </c>
      <c r="I35" s="29">
        <v>8.09</v>
      </c>
      <c r="J35" s="29"/>
      <c r="K35" s="29">
        <v>3</v>
      </c>
      <c r="L35" s="29">
        <v>8.65</v>
      </c>
    </row>
    <row r="36" spans="2:12" x14ac:dyDescent="0.25">
      <c r="B36" s="29">
        <v>4</v>
      </c>
      <c r="C36" s="29">
        <v>9.94</v>
      </c>
      <c r="D36" s="29"/>
      <c r="E36" s="29">
        <v>4</v>
      </c>
      <c r="F36" s="29">
        <v>9.6199999999999992</v>
      </c>
      <c r="G36" s="29"/>
      <c r="H36" s="29">
        <v>6</v>
      </c>
      <c r="I36" s="29">
        <v>7.18</v>
      </c>
      <c r="J36" s="29"/>
      <c r="K36" s="29">
        <v>2</v>
      </c>
      <c r="L36" s="29">
        <v>9.1999999999999993</v>
      </c>
    </row>
    <row r="37" spans="2:12" x14ac:dyDescent="0.25">
      <c r="B37" s="29">
        <v>4</v>
      </c>
      <c r="C37" s="29">
        <v>9.17</v>
      </c>
      <c r="D37" s="29"/>
      <c r="E37" s="29">
        <v>4</v>
      </c>
      <c r="F37" s="29">
        <v>9.7100000000000009</v>
      </c>
      <c r="G37" s="29"/>
      <c r="H37" s="29">
        <v>9</v>
      </c>
      <c r="I37" s="29">
        <v>7.53</v>
      </c>
      <c r="J37" s="29"/>
      <c r="K37" s="29">
        <v>2</v>
      </c>
      <c r="L37" s="29">
        <v>8.4600000000000009</v>
      </c>
    </row>
    <row r="38" spans="2:12" x14ac:dyDescent="0.25">
      <c r="B38" s="29">
        <v>4</v>
      </c>
      <c r="C38" s="29">
        <v>10</v>
      </c>
      <c r="D38" s="29"/>
      <c r="E38" s="29">
        <v>4</v>
      </c>
      <c r="F38" s="29">
        <v>8.15</v>
      </c>
      <c r="G38" s="29"/>
      <c r="H38" s="29">
        <v>6</v>
      </c>
      <c r="I38" s="29">
        <v>6.88</v>
      </c>
      <c r="J38" s="29"/>
      <c r="K38" s="29">
        <v>2</v>
      </c>
      <c r="L38" s="29">
        <v>8.7200000000000006</v>
      </c>
    </row>
    <row r="39" spans="2:12" x14ac:dyDescent="0.25">
      <c r="B39" s="29">
        <v>4</v>
      </c>
      <c r="C39" s="29">
        <v>7.74</v>
      </c>
      <c r="D39" s="29"/>
      <c r="E39" s="29">
        <v>5</v>
      </c>
      <c r="F39" s="29">
        <v>8.94</v>
      </c>
      <c r="G39" s="29"/>
      <c r="H39" s="29">
        <v>5</v>
      </c>
      <c r="I39" s="29">
        <v>9.82</v>
      </c>
      <c r="J39" s="29"/>
      <c r="K39" s="29">
        <v>2</v>
      </c>
      <c r="L39" s="29">
        <v>8.61</v>
      </c>
    </row>
    <row r="40" spans="2:12" x14ac:dyDescent="0.25">
      <c r="B40" s="29">
        <v>6</v>
      </c>
      <c r="C40" s="29">
        <v>7.83</v>
      </c>
      <c r="D40" s="29"/>
      <c r="E40" s="29">
        <v>8</v>
      </c>
      <c r="F40" s="29">
        <v>7.29</v>
      </c>
      <c r="G40" s="29"/>
      <c r="H40" s="29">
        <v>5</v>
      </c>
      <c r="I40" s="29">
        <v>7.56</v>
      </c>
      <c r="J40" s="29"/>
      <c r="K40" s="29"/>
      <c r="L40" s="29"/>
    </row>
    <row r="41" spans="2:12" x14ac:dyDescent="0.25">
      <c r="B41" s="29"/>
      <c r="C41" s="29">
        <v>7</v>
      </c>
      <c r="D41" s="29"/>
      <c r="E41" s="29">
        <v>5</v>
      </c>
      <c r="F41" s="29">
        <v>8.2100000000000009</v>
      </c>
      <c r="G41" s="29"/>
      <c r="H41" s="29">
        <v>7</v>
      </c>
      <c r="I41" s="29">
        <v>7.5</v>
      </c>
      <c r="J41" s="29"/>
      <c r="K41" s="29"/>
      <c r="L41" s="29"/>
    </row>
    <row r="42" spans="2:12" x14ac:dyDescent="0.25">
      <c r="B42" s="29">
        <v>4</v>
      </c>
      <c r="C42" s="29">
        <v>8.6</v>
      </c>
      <c r="D42" s="29"/>
      <c r="E42" s="29">
        <v>4</v>
      </c>
      <c r="F42" s="29">
        <v>9.5299999999999994</v>
      </c>
      <c r="G42" s="29"/>
      <c r="H42" s="29">
        <v>5</v>
      </c>
      <c r="I42" s="29">
        <v>7.94</v>
      </c>
      <c r="J42" s="29"/>
      <c r="K42" s="29"/>
      <c r="L42" s="29"/>
    </row>
    <row r="43" spans="2:12" x14ac:dyDescent="0.25">
      <c r="B43" s="29">
        <v>5</v>
      </c>
      <c r="C43" s="29">
        <v>8.77</v>
      </c>
      <c r="D43" s="29"/>
      <c r="E43" s="29">
        <v>6</v>
      </c>
      <c r="F43" s="29">
        <v>7.44</v>
      </c>
      <c r="G43" s="29"/>
      <c r="H43" s="29">
        <v>5</v>
      </c>
      <c r="I43" s="29">
        <v>7.68</v>
      </c>
      <c r="J43" s="29"/>
      <c r="K43" s="29"/>
      <c r="L43" s="29"/>
    </row>
    <row r="44" spans="2:12" x14ac:dyDescent="0.25">
      <c r="B44" s="29">
        <v>6</v>
      </c>
      <c r="C44" s="29">
        <v>7.69</v>
      </c>
      <c r="D44" s="29"/>
      <c r="E44" s="29">
        <v>5</v>
      </c>
      <c r="F44" s="29">
        <v>8.5299999999999994</v>
      </c>
      <c r="G44" s="29"/>
      <c r="H44" s="29">
        <v>6</v>
      </c>
      <c r="I44" s="29">
        <v>7.38</v>
      </c>
      <c r="J44" s="29"/>
      <c r="K44" s="29"/>
      <c r="L44" s="29"/>
    </row>
    <row r="45" spans="2:12" x14ac:dyDescent="0.25">
      <c r="B45" s="29">
        <v>7</v>
      </c>
      <c r="C45" s="29">
        <v>8.09</v>
      </c>
      <c r="D45" s="29"/>
      <c r="E45" s="29">
        <v>6</v>
      </c>
      <c r="F45" s="29">
        <v>7.82</v>
      </c>
      <c r="G45" s="29"/>
      <c r="H45" s="29">
        <v>5</v>
      </c>
      <c r="I45" s="29">
        <v>7.65</v>
      </c>
      <c r="J45" s="29"/>
      <c r="K45" s="29"/>
      <c r="L45" s="29"/>
    </row>
    <row r="46" spans="2:12" x14ac:dyDescent="0.25">
      <c r="B46" s="29">
        <v>4</v>
      </c>
      <c r="C46" s="29">
        <v>8.86</v>
      </c>
      <c r="D46" s="29"/>
      <c r="E46" s="29">
        <v>4</v>
      </c>
      <c r="F46" s="29">
        <v>9.59</v>
      </c>
      <c r="G46" s="29"/>
      <c r="H46" s="29"/>
      <c r="I46" s="29"/>
      <c r="J46" s="29"/>
      <c r="K46" s="29"/>
      <c r="L46" s="29"/>
    </row>
    <row r="47" spans="2:12" x14ac:dyDescent="0.25">
      <c r="B47" s="29">
        <v>6</v>
      </c>
      <c r="C47" s="29">
        <v>8.34</v>
      </c>
      <c r="D47" s="29"/>
      <c r="E47" s="29">
        <v>8</v>
      </c>
      <c r="F47" s="29">
        <v>7.38</v>
      </c>
      <c r="G47" s="29"/>
      <c r="H47" s="29"/>
      <c r="I47" s="29"/>
      <c r="J47" s="29"/>
      <c r="K47" s="29"/>
      <c r="L47" s="29"/>
    </row>
    <row r="48" spans="2:12" x14ac:dyDescent="0.25">
      <c r="B48" s="29">
        <v>7</v>
      </c>
      <c r="C48" s="29">
        <v>8.5399999999999991</v>
      </c>
      <c r="D48" s="29"/>
      <c r="E48" s="29">
        <v>4</v>
      </c>
      <c r="F48" s="29">
        <v>9.65</v>
      </c>
      <c r="G48" s="29"/>
      <c r="H48" s="29"/>
      <c r="I48" s="29"/>
      <c r="J48" s="29"/>
      <c r="K48" s="29"/>
      <c r="L48" s="29"/>
    </row>
    <row r="49" spans="2:6" x14ac:dyDescent="0.25">
      <c r="B49" s="29">
        <v>6</v>
      </c>
      <c r="C49" s="29">
        <v>7.51</v>
      </c>
      <c r="D49" s="29"/>
      <c r="E49" s="29">
        <v>5</v>
      </c>
      <c r="F49" s="29">
        <v>8.56</v>
      </c>
    </row>
    <row r="50" spans="2:6" x14ac:dyDescent="0.25">
      <c r="B50" s="29">
        <v>5</v>
      </c>
      <c r="C50" s="29">
        <v>8.49</v>
      </c>
      <c r="D50" s="29"/>
      <c r="E50" s="29">
        <v>4</v>
      </c>
      <c r="F50" s="29">
        <v>9</v>
      </c>
    </row>
    <row r="51" spans="2:6" x14ac:dyDescent="0.25">
      <c r="B51" s="29"/>
      <c r="C51" s="29">
        <v>7.34</v>
      </c>
      <c r="D51" s="29"/>
      <c r="E51" s="29">
        <v>5</v>
      </c>
      <c r="F51" s="29">
        <v>9.26</v>
      </c>
    </row>
    <row r="52" spans="2:6" x14ac:dyDescent="0.25">
      <c r="B52" s="29">
        <v>5</v>
      </c>
      <c r="C52" s="29">
        <v>8.43</v>
      </c>
      <c r="D52" s="29"/>
      <c r="E52" s="29">
        <v>4</v>
      </c>
      <c r="F52" s="29">
        <v>9.24</v>
      </c>
    </row>
    <row r="53" spans="2:6" x14ac:dyDescent="0.25">
      <c r="B53" s="29">
        <v>10</v>
      </c>
      <c r="C53" s="29">
        <v>7.74</v>
      </c>
      <c r="D53" s="29"/>
      <c r="E53" s="29">
        <v>5</v>
      </c>
      <c r="F53" s="29">
        <v>8.09</v>
      </c>
    </row>
    <row r="54" spans="2:6" x14ac:dyDescent="0.25">
      <c r="B54" s="29">
        <v>4</v>
      </c>
      <c r="C54" s="29">
        <v>9.89</v>
      </c>
      <c r="D54" s="29"/>
      <c r="E54" s="29">
        <v>5</v>
      </c>
      <c r="F54" s="29">
        <v>7.71</v>
      </c>
    </row>
    <row r="55" spans="2:6" x14ac:dyDescent="0.25">
      <c r="B55" s="29">
        <v>4</v>
      </c>
      <c r="C55" s="29">
        <v>8.5399999999999991</v>
      </c>
      <c r="D55" s="29"/>
      <c r="E55" s="29">
        <v>5</v>
      </c>
      <c r="F55" s="29">
        <v>8.2899999999999991</v>
      </c>
    </row>
    <row r="56" spans="2:6" x14ac:dyDescent="0.25">
      <c r="B56" s="29">
        <v>5</v>
      </c>
      <c r="C56" s="29">
        <v>7.49</v>
      </c>
      <c r="D56" s="29"/>
      <c r="E56" s="29"/>
      <c r="F56" s="29">
        <v>7.35</v>
      </c>
    </row>
    <row r="57" spans="2:6" x14ac:dyDescent="0.25">
      <c r="B57" s="29">
        <v>9</v>
      </c>
      <c r="C57" s="29">
        <v>7.83</v>
      </c>
      <c r="D57" s="29"/>
      <c r="E57" s="29">
        <v>4</v>
      </c>
      <c r="F57" s="29">
        <v>7.91</v>
      </c>
    </row>
    <row r="58" spans="2:6" x14ac:dyDescent="0.25">
      <c r="B58" s="29">
        <v>8</v>
      </c>
      <c r="C58" s="29">
        <v>7.54</v>
      </c>
      <c r="D58" s="29"/>
      <c r="E58" s="29">
        <v>4</v>
      </c>
      <c r="F58" s="29">
        <v>9.09</v>
      </c>
    </row>
    <row r="59" spans="2:6" x14ac:dyDescent="0.25">
      <c r="B59" s="29">
        <v>4</v>
      </c>
      <c r="C59" s="29">
        <v>9.7100000000000009</v>
      </c>
      <c r="D59" s="29"/>
      <c r="E59" s="29">
        <v>4</v>
      </c>
      <c r="F59" s="29">
        <v>8.5</v>
      </c>
    </row>
    <row r="60" spans="2:6" x14ac:dyDescent="0.25">
      <c r="B60" s="29">
        <v>7</v>
      </c>
      <c r="C60" s="29">
        <v>7.23</v>
      </c>
      <c r="D60" s="29"/>
      <c r="E60" s="29">
        <v>4</v>
      </c>
      <c r="F60" s="29">
        <v>9.5</v>
      </c>
    </row>
    <row r="61" spans="2:6" x14ac:dyDescent="0.25">
      <c r="B61" s="29">
        <v>4</v>
      </c>
      <c r="C61" s="29">
        <v>10</v>
      </c>
      <c r="D61" s="29"/>
      <c r="E61" s="29">
        <v>5</v>
      </c>
      <c r="F61" s="29">
        <v>7.68</v>
      </c>
    </row>
    <row r="62" spans="2:6" x14ac:dyDescent="0.25">
      <c r="B62" s="29">
        <v>6</v>
      </c>
      <c r="C62" s="29">
        <v>7.43</v>
      </c>
      <c r="D62" s="29"/>
      <c r="E62" s="29">
        <v>6</v>
      </c>
      <c r="F62" s="29">
        <v>7.68</v>
      </c>
    </row>
    <row r="63" spans="2:6" x14ac:dyDescent="0.25">
      <c r="B63" s="29">
        <v>8</v>
      </c>
      <c r="C63" s="29">
        <v>7.17</v>
      </c>
      <c r="D63" s="29"/>
      <c r="E63" s="29">
        <v>6</v>
      </c>
      <c r="F63" s="29">
        <v>7.24</v>
      </c>
    </row>
    <row r="64" spans="2:6" x14ac:dyDescent="0.25">
      <c r="B64" s="29">
        <v>4</v>
      </c>
      <c r="C64" s="29">
        <v>8.74</v>
      </c>
      <c r="D64" s="29"/>
      <c r="E64" s="29">
        <v>9</v>
      </c>
      <c r="F64" s="29">
        <v>7.09</v>
      </c>
    </row>
    <row r="65" spans="2:6" x14ac:dyDescent="0.25">
      <c r="B65" s="29">
        <v>6</v>
      </c>
      <c r="C65" s="29">
        <v>7.91</v>
      </c>
      <c r="D65" s="29"/>
      <c r="E65" s="29">
        <v>4</v>
      </c>
      <c r="F65" s="29">
        <v>9.7100000000000009</v>
      </c>
    </row>
    <row r="66" spans="2:6" x14ac:dyDescent="0.25">
      <c r="B66" s="29">
        <v>6</v>
      </c>
      <c r="C66" s="29">
        <v>7.49</v>
      </c>
      <c r="D66" s="29"/>
      <c r="E66" s="29">
        <v>5</v>
      </c>
      <c r="F66" s="29">
        <v>8.44</v>
      </c>
    </row>
    <row r="67" spans="2:6" x14ac:dyDescent="0.25">
      <c r="B67" s="29"/>
      <c r="C67" s="29">
        <v>8.59</v>
      </c>
      <c r="D67" s="29"/>
      <c r="E67" s="29">
        <v>6</v>
      </c>
      <c r="F67" s="29">
        <v>8</v>
      </c>
    </row>
    <row r="68" spans="2:6" x14ac:dyDescent="0.25">
      <c r="B68" s="29">
        <v>5</v>
      </c>
      <c r="C68" s="29">
        <v>8.0299999999999994</v>
      </c>
      <c r="D68" s="29"/>
      <c r="E68" s="29">
        <v>5</v>
      </c>
      <c r="F68" s="29">
        <v>8.24</v>
      </c>
    </row>
    <row r="69" spans="2:6" x14ac:dyDescent="0.25">
      <c r="B69" s="29">
        <v>5</v>
      </c>
      <c r="C69" s="29">
        <v>7.26</v>
      </c>
      <c r="D69" s="29"/>
      <c r="E69" s="29">
        <v>6</v>
      </c>
      <c r="F69" s="29">
        <v>7.5</v>
      </c>
    </row>
    <row r="70" spans="2:6" x14ac:dyDescent="0.25">
      <c r="B70" s="29">
        <v>6</v>
      </c>
      <c r="C70" s="29">
        <v>7.6</v>
      </c>
      <c r="D70" s="29"/>
      <c r="E70" s="29">
        <v>5</v>
      </c>
      <c r="F70" s="29">
        <v>8.3800000000000008</v>
      </c>
    </row>
    <row r="71" spans="2:6" x14ac:dyDescent="0.25">
      <c r="B71" s="29">
        <v>7</v>
      </c>
      <c r="C71" s="29">
        <v>9.06</v>
      </c>
      <c r="D71" s="29"/>
      <c r="E71" s="29">
        <v>7</v>
      </c>
      <c r="F71" s="29">
        <v>7.41</v>
      </c>
    </row>
    <row r="72" spans="2:6" x14ac:dyDescent="0.25">
      <c r="B72" s="29">
        <v>6</v>
      </c>
      <c r="C72" s="29">
        <v>7.51</v>
      </c>
      <c r="D72" s="29"/>
      <c r="E72" s="29">
        <v>8</v>
      </c>
      <c r="F72" s="29">
        <v>7.32</v>
      </c>
    </row>
    <row r="73" spans="2:6" x14ac:dyDescent="0.25">
      <c r="B73" s="29">
        <v>7</v>
      </c>
      <c r="C73" s="29">
        <v>7.49</v>
      </c>
      <c r="D73" s="29"/>
      <c r="E73" s="29">
        <v>4</v>
      </c>
      <c r="F73" s="29">
        <v>8.85</v>
      </c>
    </row>
    <row r="74" spans="2:6" x14ac:dyDescent="0.25">
      <c r="B74" s="29">
        <v>4</v>
      </c>
      <c r="C74" s="29">
        <v>8.5399999999999991</v>
      </c>
      <c r="D74" s="29"/>
      <c r="E74" s="29">
        <v>4</v>
      </c>
      <c r="F74" s="29">
        <v>9.0299999999999994</v>
      </c>
    </row>
    <row r="75" spans="2:6" x14ac:dyDescent="0.25">
      <c r="B75" s="29">
        <v>5</v>
      </c>
      <c r="C75" s="29">
        <v>9.09</v>
      </c>
      <c r="D75" s="29"/>
      <c r="E75" s="29">
        <v>7</v>
      </c>
      <c r="F75" s="29">
        <v>7.68</v>
      </c>
    </row>
    <row r="76" spans="2:6" x14ac:dyDescent="0.25">
      <c r="B76" s="29">
        <v>7</v>
      </c>
      <c r="C76" s="29">
        <v>7.26</v>
      </c>
      <c r="D76" s="29"/>
      <c r="E76" s="29">
        <v>5</v>
      </c>
      <c r="F76" s="29">
        <v>9.41</v>
      </c>
    </row>
    <row r="77" spans="2:6" x14ac:dyDescent="0.25">
      <c r="B77" s="29">
        <v>5</v>
      </c>
      <c r="C77" s="29">
        <v>8.2899999999999991</v>
      </c>
      <c r="D77" s="29"/>
      <c r="E77" s="29">
        <v>6</v>
      </c>
      <c r="F77" s="29">
        <v>8.85</v>
      </c>
    </row>
    <row r="78" spans="2:6" x14ac:dyDescent="0.25">
      <c r="B78" s="29">
        <v>4</v>
      </c>
      <c r="C78" s="29">
        <v>9.66</v>
      </c>
      <c r="D78" s="29"/>
      <c r="E78" s="29"/>
      <c r="F78" s="29">
        <v>8.35</v>
      </c>
    </row>
    <row r="79" spans="2:6" x14ac:dyDescent="0.25">
      <c r="B79" s="29">
        <v>4</v>
      </c>
      <c r="C79" s="29">
        <v>9.6</v>
      </c>
      <c r="D79" s="29"/>
      <c r="E79" s="29">
        <v>6</v>
      </c>
      <c r="F79" s="29">
        <v>7.68</v>
      </c>
    </row>
    <row r="80" spans="2:6" x14ac:dyDescent="0.25">
      <c r="B80" s="29">
        <v>4</v>
      </c>
      <c r="C80" s="29">
        <v>8.57</v>
      </c>
      <c r="D80" s="29"/>
      <c r="E80" s="29">
        <v>8</v>
      </c>
      <c r="F80" s="29">
        <v>7.97</v>
      </c>
    </row>
    <row r="81" spans="2:6" x14ac:dyDescent="0.25">
      <c r="B81" s="29">
        <v>4</v>
      </c>
      <c r="C81" s="29">
        <v>9.83</v>
      </c>
      <c r="D81" s="29"/>
      <c r="E81" s="29">
        <v>4</v>
      </c>
      <c r="F81" s="29">
        <v>8.5299999999999994</v>
      </c>
    </row>
    <row r="82" spans="2:6" x14ac:dyDescent="0.25">
      <c r="B82" s="29">
        <v>4</v>
      </c>
      <c r="C82" s="29">
        <v>9.69</v>
      </c>
      <c r="D82" s="29"/>
      <c r="E82" s="29">
        <v>5</v>
      </c>
      <c r="F82" s="29">
        <v>8.2899999999999991</v>
      </c>
    </row>
    <row r="83" spans="2:6" x14ac:dyDescent="0.25">
      <c r="B83" s="29">
        <v>6</v>
      </c>
      <c r="C83" s="29">
        <v>7.23</v>
      </c>
      <c r="D83" s="29"/>
      <c r="E83" s="29">
        <v>4</v>
      </c>
      <c r="F83" s="29">
        <v>8.74</v>
      </c>
    </row>
    <row r="84" spans="2:6" x14ac:dyDescent="0.25">
      <c r="B84" s="29"/>
      <c r="C84" s="29">
        <v>7.37</v>
      </c>
      <c r="D84" s="29"/>
      <c r="E84" s="29">
        <v>5</v>
      </c>
      <c r="F84" s="29">
        <v>8.35</v>
      </c>
    </row>
    <row r="85" spans="2:6" x14ac:dyDescent="0.25">
      <c r="B85" s="29">
        <v>4</v>
      </c>
      <c r="C85" s="29">
        <v>8.7100000000000009</v>
      </c>
      <c r="D85" s="29"/>
      <c r="E85" s="29">
        <v>6</v>
      </c>
      <c r="F85" s="29">
        <v>8.15</v>
      </c>
    </row>
    <row r="86" spans="2:6" x14ac:dyDescent="0.25">
      <c r="B86" s="29"/>
      <c r="C86" s="29">
        <v>8.5</v>
      </c>
      <c r="D86" s="29"/>
      <c r="E86" s="29">
        <v>7</v>
      </c>
      <c r="F86" s="29">
        <v>7.32</v>
      </c>
    </row>
    <row r="87" spans="2:6" x14ac:dyDescent="0.25">
      <c r="B87" s="29">
        <v>5</v>
      </c>
      <c r="C87" s="29">
        <v>7.63</v>
      </c>
      <c r="D87" s="29"/>
      <c r="E87" s="29">
        <v>4</v>
      </c>
      <c r="F87" s="29">
        <v>8.26</v>
      </c>
    </row>
    <row r="88" spans="2:6" x14ac:dyDescent="0.25">
      <c r="B88" s="29">
        <v>5</v>
      </c>
      <c r="C88" s="29">
        <v>7.86</v>
      </c>
      <c r="D88" s="29"/>
      <c r="E88" s="29">
        <v>4</v>
      </c>
      <c r="F88" s="29">
        <v>9.4700000000000006</v>
      </c>
    </row>
    <row r="89" spans="2:6" x14ac:dyDescent="0.25">
      <c r="B89" s="29">
        <v>6</v>
      </c>
      <c r="C89" s="29">
        <v>8.14</v>
      </c>
      <c r="D89" s="29"/>
      <c r="E89" s="29">
        <v>5</v>
      </c>
      <c r="F89" s="29">
        <v>8.5299999999999994</v>
      </c>
    </row>
    <row r="90" spans="2:6" x14ac:dyDescent="0.25">
      <c r="B90" s="29"/>
      <c r="C90" s="29">
        <v>8.4600000000000009</v>
      </c>
      <c r="D90" s="29"/>
      <c r="E90" s="29">
        <v>4</v>
      </c>
      <c r="F90" s="29">
        <v>8.09</v>
      </c>
    </row>
    <row r="91" spans="2:6" x14ac:dyDescent="0.25">
      <c r="B91" s="29">
        <v>8</v>
      </c>
      <c r="C91" s="29">
        <v>8.0299999999999994</v>
      </c>
      <c r="D91" s="29"/>
      <c r="E91" s="29"/>
      <c r="F91" s="29">
        <v>7.12</v>
      </c>
    </row>
    <row r="92" spans="2:6" x14ac:dyDescent="0.25">
      <c r="B92" s="29">
        <v>8</v>
      </c>
      <c r="C92" s="29">
        <v>7.8</v>
      </c>
      <c r="D92" s="29"/>
      <c r="E92" s="29">
        <v>6</v>
      </c>
      <c r="F92" s="29">
        <v>9.14</v>
      </c>
    </row>
    <row r="93" spans="2:6" x14ac:dyDescent="0.25">
      <c r="B93" s="29">
        <v>4</v>
      </c>
      <c r="C93" s="29">
        <v>10</v>
      </c>
      <c r="D93" s="29"/>
      <c r="E93" s="29">
        <v>4</v>
      </c>
      <c r="F93" s="29">
        <v>8.65</v>
      </c>
    </row>
    <row r="94" spans="2:6" x14ac:dyDescent="0.25">
      <c r="B94" s="29"/>
      <c r="C94" s="29">
        <v>7</v>
      </c>
      <c r="D94" s="29"/>
      <c r="E94" s="29">
        <v>4</v>
      </c>
      <c r="F94" s="29">
        <v>9.5</v>
      </c>
    </row>
    <row r="95" spans="2:6" x14ac:dyDescent="0.25">
      <c r="B95" s="29">
        <v>4</v>
      </c>
      <c r="C95" s="29">
        <v>8.7100000000000009</v>
      </c>
      <c r="D95" s="29"/>
      <c r="E95" s="29"/>
      <c r="F95" s="29">
        <v>7.5</v>
      </c>
    </row>
    <row r="96" spans="2:6" x14ac:dyDescent="0.25">
      <c r="B96" s="29">
        <v>4</v>
      </c>
      <c r="C96" s="29">
        <v>9.94</v>
      </c>
      <c r="D96" s="29"/>
      <c r="E96" s="29">
        <v>5</v>
      </c>
      <c r="F96" s="29">
        <v>8.06</v>
      </c>
    </row>
    <row r="97" spans="2:6" x14ac:dyDescent="0.25">
      <c r="B97" s="29">
        <v>6</v>
      </c>
      <c r="C97" s="29">
        <v>8.14</v>
      </c>
      <c r="D97" s="29"/>
      <c r="E97" s="29">
        <v>7</v>
      </c>
      <c r="F97" s="29">
        <v>7.06</v>
      </c>
    </row>
    <row r="98" spans="2:6" x14ac:dyDescent="0.25">
      <c r="B98" s="29">
        <v>4</v>
      </c>
      <c r="C98" s="29">
        <v>8.74</v>
      </c>
      <c r="D98" s="29"/>
      <c r="E98" s="29">
        <v>6</v>
      </c>
      <c r="F98" s="29">
        <v>8.18</v>
      </c>
    </row>
    <row r="99" spans="2:6" x14ac:dyDescent="0.25">
      <c r="B99" s="29">
        <v>4</v>
      </c>
      <c r="C99" s="29">
        <v>9.6</v>
      </c>
      <c r="D99" s="29"/>
      <c r="E99" s="29">
        <v>6</v>
      </c>
      <c r="F99" s="29">
        <v>7.21</v>
      </c>
    </row>
    <row r="100" spans="2:6" x14ac:dyDescent="0.25">
      <c r="B100" s="29">
        <v>5</v>
      </c>
      <c r="C100" s="29">
        <v>8.7100000000000009</v>
      </c>
      <c r="D100" s="29"/>
      <c r="E100" s="29">
        <v>5</v>
      </c>
      <c r="F100" s="29">
        <v>7.94</v>
      </c>
    </row>
    <row r="101" spans="2:6" x14ac:dyDescent="0.25">
      <c r="B101" s="29"/>
      <c r="C101" s="29">
        <v>6.83</v>
      </c>
      <c r="D101" s="29"/>
      <c r="E101" s="29">
        <v>4</v>
      </c>
      <c r="F101" s="29">
        <v>7.65</v>
      </c>
    </row>
    <row r="102" spans="2:6" x14ac:dyDescent="0.25">
      <c r="B102" s="29">
        <v>5</v>
      </c>
      <c r="C102" s="29">
        <v>8.6300000000000008</v>
      </c>
      <c r="D102" s="29"/>
      <c r="E102" s="29"/>
      <c r="F102" s="29">
        <v>7.09</v>
      </c>
    </row>
    <row r="103" spans="2:6" x14ac:dyDescent="0.25">
      <c r="B103" s="29">
        <v>6</v>
      </c>
      <c r="C103" s="29">
        <v>7.94</v>
      </c>
      <c r="D103" s="29"/>
      <c r="E103" s="29">
        <v>4</v>
      </c>
      <c r="F103" s="29">
        <v>9.85</v>
      </c>
    </row>
    <row r="104" spans="2:6" x14ac:dyDescent="0.25">
      <c r="B104" s="29">
        <v>6</v>
      </c>
      <c r="C104" s="29">
        <v>8.31</v>
      </c>
      <c r="D104" s="29"/>
      <c r="E104" s="29">
        <v>4</v>
      </c>
      <c r="F104" s="29">
        <v>9.85</v>
      </c>
    </row>
    <row r="105" spans="2:6" x14ac:dyDescent="0.25">
      <c r="B105" s="29">
        <v>9</v>
      </c>
      <c r="C105" s="29">
        <v>7.4</v>
      </c>
      <c r="D105" s="29"/>
      <c r="E105" s="29">
        <v>4</v>
      </c>
      <c r="F105" s="29">
        <v>9.18</v>
      </c>
    </row>
    <row r="106" spans="2:6" x14ac:dyDescent="0.25">
      <c r="B106" s="29">
        <v>8</v>
      </c>
      <c r="C106" s="29">
        <v>7.2</v>
      </c>
      <c r="D106" s="29"/>
      <c r="E106" s="29">
        <v>9</v>
      </c>
      <c r="F106" s="29">
        <v>7.21</v>
      </c>
    </row>
    <row r="107" spans="2:6" x14ac:dyDescent="0.25">
      <c r="B107" s="29">
        <v>4</v>
      </c>
      <c r="C107" s="29">
        <v>9.93</v>
      </c>
      <c r="D107" s="29"/>
      <c r="E107" s="29">
        <v>4</v>
      </c>
      <c r="F107" s="29">
        <v>8.65</v>
      </c>
    </row>
    <row r="108" spans="2:6" x14ac:dyDescent="0.25">
      <c r="B108" s="29">
        <v>4</v>
      </c>
      <c r="C108" s="29">
        <v>8.6300000000000008</v>
      </c>
      <c r="D108" s="29"/>
      <c r="E108" s="29"/>
      <c r="F108" s="29">
        <v>7.32</v>
      </c>
    </row>
    <row r="109" spans="2:6" x14ac:dyDescent="0.25">
      <c r="B109" s="29">
        <v>4</v>
      </c>
      <c r="C109" s="29">
        <v>8.09</v>
      </c>
      <c r="D109" s="29"/>
      <c r="E109" s="29">
        <v>6</v>
      </c>
      <c r="F109" s="29">
        <v>7.56</v>
      </c>
    </row>
    <row r="110" spans="2:6" x14ac:dyDescent="0.25">
      <c r="B110" s="29"/>
      <c r="C110" s="29">
        <v>7.71</v>
      </c>
      <c r="D110" s="29"/>
      <c r="E110" s="29">
        <v>6</v>
      </c>
      <c r="F110" s="29">
        <v>7.88</v>
      </c>
    </row>
    <row r="111" spans="2:6" x14ac:dyDescent="0.25">
      <c r="B111" s="29">
        <v>4</v>
      </c>
      <c r="C111" s="29">
        <v>9.39</v>
      </c>
      <c r="D111" s="29"/>
      <c r="E111" s="29">
        <v>4</v>
      </c>
      <c r="F111" s="29">
        <v>8.120000000000001</v>
      </c>
    </row>
    <row r="112" spans="2:6" x14ac:dyDescent="0.25">
      <c r="B112" s="29">
        <v>4</v>
      </c>
      <c r="C112" s="29">
        <v>9.9700000000000006</v>
      </c>
      <c r="D112" s="29"/>
      <c r="E112" s="29"/>
      <c r="F112" s="29"/>
    </row>
    <row r="113" spans="2:3" x14ac:dyDescent="0.25">
      <c r="B113" s="29">
        <v>6</v>
      </c>
      <c r="C113" s="29">
        <v>6.91</v>
      </c>
    </row>
    <row r="114" spans="2:3" x14ac:dyDescent="0.25">
      <c r="B114" s="29">
        <v>5</v>
      </c>
      <c r="C114" s="29">
        <v>9.4600000000000009</v>
      </c>
    </row>
    <row r="115" spans="2:3" x14ac:dyDescent="0.25">
      <c r="B115" s="29">
        <v>5</v>
      </c>
      <c r="C115" s="29">
        <v>8.11</v>
      </c>
    </row>
    <row r="116" spans="2:3" x14ac:dyDescent="0.25">
      <c r="B116" s="29">
        <v>8</v>
      </c>
      <c r="C116" s="29">
        <v>6.97</v>
      </c>
    </row>
    <row r="117" spans="2:3" x14ac:dyDescent="0.25">
      <c r="B117" s="29">
        <v>4</v>
      </c>
      <c r="C117" s="29">
        <v>8.31</v>
      </c>
    </row>
    <row r="118" spans="2:3" x14ac:dyDescent="0.25">
      <c r="B118" s="29">
        <v>5</v>
      </c>
      <c r="C118" s="29">
        <v>8.17</v>
      </c>
    </row>
    <row r="119" spans="2:3" x14ac:dyDescent="0.25">
      <c r="B119" s="29">
        <v>6</v>
      </c>
      <c r="C119" s="29">
        <v>8.34</v>
      </c>
    </row>
    <row r="120" spans="2:3" x14ac:dyDescent="0.25">
      <c r="B120" s="29">
        <v>4</v>
      </c>
      <c r="C120" s="29">
        <v>9.6300000000000008</v>
      </c>
    </row>
    <row r="121" spans="2:3" x14ac:dyDescent="0.25">
      <c r="B121" s="29">
        <v>5</v>
      </c>
      <c r="C121" s="29">
        <v>7.2</v>
      </c>
    </row>
    <row r="122" spans="2:3" x14ac:dyDescent="0.25">
      <c r="B122" s="29">
        <v>4</v>
      </c>
      <c r="C122" s="29">
        <v>9.17</v>
      </c>
    </row>
    <row r="123" spans="2:3" x14ac:dyDescent="0.25">
      <c r="B123" s="29">
        <v>6</v>
      </c>
      <c r="C123" s="29">
        <v>7.34</v>
      </c>
    </row>
    <row r="124" spans="2:3" x14ac:dyDescent="0.25">
      <c r="B124" s="29">
        <v>6</v>
      </c>
      <c r="C124" s="29">
        <v>7</v>
      </c>
    </row>
    <row r="125" spans="2:3" x14ac:dyDescent="0.25">
      <c r="B125" s="29">
        <v>8</v>
      </c>
      <c r="C125" s="29">
        <v>7.66</v>
      </c>
    </row>
    <row r="126" spans="2:3" x14ac:dyDescent="0.25">
      <c r="B126" s="29">
        <v>5</v>
      </c>
      <c r="C126" s="29">
        <v>8.6</v>
      </c>
    </row>
    <row r="127" spans="2:3" x14ac:dyDescent="0.25">
      <c r="B127" s="29">
        <v>4</v>
      </c>
      <c r="C127" s="29">
        <v>8.5399999999999991</v>
      </c>
    </row>
    <row r="128" spans="2:3" x14ac:dyDescent="0.25">
      <c r="B128" s="29">
        <v>7</v>
      </c>
      <c r="C128" s="29">
        <v>7.54</v>
      </c>
    </row>
    <row r="129" spans="2:3" x14ac:dyDescent="0.25">
      <c r="B129" s="29"/>
      <c r="C129" s="29">
        <v>7.29</v>
      </c>
    </row>
    <row r="130" spans="2:3" x14ac:dyDescent="0.25">
      <c r="B130" s="29">
        <v>5</v>
      </c>
      <c r="C130" s="29">
        <v>8.66</v>
      </c>
    </row>
    <row r="131" spans="2:3" x14ac:dyDescent="0.25">
      <c r="B131" s="29">
        <v>6</v>
      </c>
      <c r="C131" s="29">
        <v>7.54</v>
      </c>
    </row>
    <row r="132" spans="2:3" x14ac:dyDescent="0.25">
      <c r="B132" s="29">
        <v>4</v>
      </c>
      <c r="C132" s="29">
        <v>9.14</v>
      </c>
    </row>
    <row r="133" spans="2:3" x14ac:dyDescent="0.25">
      <c r="B133" s="29">
        <v>4</v>
      </c>
      <c r="C133" s="29">
        <v>9.91</v>
      </c>
    </row>
    <row r="134" spans="2:3" x14ac:dyDescent="0.25">
      <c r="B134" s="29">
        <v>4</v>
      </c>
      <c r="C134" s="29">
        <v>9.3699999999999992</v>
      </c>
    </row>
    <row r="135" spans="2:3" x14ac:dyDescent="0.25">
      <c r="B135" s="29">
        <v>4</v>
      </c>
      <c r="C135" s="29">
        <v>9.06</v>
      </c>
    </row>
    <row r="136" spans="2:3" x14ac:dyDescent="0.25">
      <c r="B136" s="29">
        <v>8</v>
      </c>
      <c r="C136" s="29">
        <v>7.2</v>
      </c>
    </row>
    <row r="137" spans="2:3" x14ac:dyDescent="0.25">
      <c r="B137" s="29">
        <v>9</v>
      </c>
      <c r="C137" s="29">
        <v>7</v>
      </c>
    </row>
    <row r="138" spans="2:3" x14ac:dyDescent="0.25">
      <c r="B138" s="29">
        <v>7</v>
      </c>
      <c r="C138" s="29">
        <v>8</v>
      </c>
    </row>
    <row r="139" spans="2:3" x14ac:dyDescent="0.25">
      <c r="B139" s="29">
        <v>4</v>
      </c>
      <c r="C139" s="29">
        <v>9.5399999999999991</v>
      </c>
    </row>
    <row r="140" spans="2:3" x14ac:dyDescent="0.25">
      <c r="B140" s="29">
        <v>4</v>
      </c>
      <c r="C140" s="29">
        <v>9.1999999999999993</v>
      </c>
    </row>
    <row r="141" spans="2:3" x14ac:dyDescent="0.25">
      <c r="B141" s="29">
        <v>4</v>
      </c>
      <c r="C141" s="29">
        <v>8.0299999999999994</v>
      </c>
    </row>
    <row r="142" spans="2:3" x14ac:dyDescent="0.25">
      <c r="B142" s="29">
        <v>4</v>
      </c>
      <c r="C142" s="29">
        <v>7.89</v>
      </c>
    </row>
    <row r="143" spans="2:3" x14ac:dyDescent="0.25">
      <c r="B143" s="29"/>
      <c r="C143" s="29">
        <v>7.17</v>
      </c>
    </row>
    <row r="144" spans="2:3" x14ac:dyDescent="0.25">
      <c r="B144" s="29">
        <v>4</v>
      </c>
      <c r="C144" s="29">
        <v>9.8000000000000007</v>
      </c>
    </row>
    <row r="145" spans="2:3" x14ac:dyDescent="0.25">
      <c r="B145" s="29">
        <v>9</v>
      </c>
      <c r="C145" s="29">
        <v>7.6</v>
      </c>
    </row>
    <row r="146" spans="2:3" x14ac:dyDescent="0.25">
      <c r="B146" s="29">
        <v>6</v>
      </c>
      <c r="C146" s="29">
        <v>7.97</v>
      </c>
    </row>
    <row r="147" spans="2:3" x14ac:dyDescent="0.25">
      <c r="B147" s="29">
        <v>5</v>
      </c>
      <c r="C147" s="29">
        <v>9.06</v>
      </c>
    </row>
    <row r="148" spans="2:3" x14ac:dyDescent="0.25">
      <c r="B148" s="29">
        <v>6</v>
      </c>
      <c r="C148" s="29">
        <v>7.4</v>
      </c>
    </row>
    <row r="149" spans="2:3" x14ac:dyDescent="0.25">
      <c r="B149" s="29">
        <v>5</v>
      </c>
      <c r="C149" s="29">
        <v>8.51</v>
      </c>
    </row>
    <row r="150" spans="2:3" x14ac:dyDescent="0.25">
      <c r="B150" s="29">
        <v>9</v>
      </c>
      <c r="C150" s="29">
        <v>7.17</v>
      </c>
    </row>
    <row r="151" spans="2:3" x14ac:dyDescent="0.25">
      <c r="B151" s="29">
        <v>5</v>
      </c>
      <c r="C151" s="29">
        <v>8.51</v>
      </c>
    </row>
    <row r="152" spans="2:3" x14ac:dyDescent="0.25">
      <c r="B152" s="29">
        <v>6</v>
      </c>
      <c r="C152" s="29">
        <v>7.49</v>
      </c>
    </row>
    <row r="153" spans="2:3" x14ac:dyDescent="0.25">
      <c r="B153" s="29">
        <v>4</v>
      </c>
      <c r="C153" s="29">
        <v>9.2899999999999991</v>
      </c>
    </row>
    <row r="154" spans="2:3" x14ac:dyDescent="0.25">
      <c r="B154" s="29">
        <v>5</v>
      </c>
      <c r="C154" s="29">
        <v>8.34</v>
      </c>
    </row>
    <row r="155" spans="2:3" x14ac:dyDescent="0.25">
      <c r="B155" s="29">
        <v>4</v>
      </c>
      <c r="C155" s="29">
        <v>9.8000000000000007</v>
      </c>
    </row>
    <row r="156" spans="2:3" x14ac:dyDescent="0.25">
      <c r="B156" s="29">
        <v>7</v>
      </c>
      <c r="C156" s="29">
        <v>7.77</v>
      </c>
    </row>
    <row r="157" spans="2:3" x14ac:dyDescent="0.25">
      <c r="B157" s="29">
        <v>10</v>
      </c>
      <c r="C157" s="29">
        <v>7.31</v>
      </c>
    </row>
    <row r="158" spans="2:3" x14ac:dyDescent="0.25">
      <c r="B158" s="29">
        <v>8</v>
      </c>
      <c r="C158" s="29">
        <v>7.11</v>
      </c>
    </row>
    <row r="159" spans="2:3" x14ac:dyDescent="0.25">
      <c r="B159" s="29">
        <v>7</v>
      </c>
      <c r="C159" s="29">
        <v>7.2</v>
      </c>
    </row>
    <row r="160" spans="2:3" x14ac:dyDescent="0.25">
      <c r="B160" s="29">
        <v>5</v>
      </c>
      <c r="C160" s="29">
        <v>7.54</v>
      </c>
    </row>
  </sheetData>
  <sheetProtection selectLockedCells="1" selectUnlockedCells="1"/>
  <pageMargins left="0.7" right="0.7" top="0.75" bottom="0.75" header="0.51180555555555551" footer="0.51180555555555551"/>
  <pageSetup firstPageNumber="0" orientation="portrait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I109"/>
  <sheetViews>
    <sheetView workbookViewId="0">
      <selection activeCell="H70" sqref="H70"/>
    </sheetView>
  </sheetViews>
  <sheetFormatPr defaultColWidth="8.7109375" defaultRowHeight="15" x14ac:dyDescent="0.25"/>
  <sheetData>
    <row r="3" spans="2:9" x14ac:dyDescent="0.25">
      <c r="B3" s="29" t="s">
        <v>67</v>
      </c>
      <c r="C3" s="29" t="s">
        <v>73</v>
      </c>
      <c r="D3" s="29"/>
      <c r="E3" s="29"/>
      <c r="F3" s="29"/>
      <c r="G3" s="29"/>
      <c r="H3" s="29"/>
      <c r="I3" s="29"/>
    </row>
    <row r="5" spans="2:9" x14ac:dyDescent="0.25">
      <c r="B5" s="29"/>
      <c r="C5" s="29"/>
      <c r="D5" s="29"/>
      <c r="E5" s="29" t="s">
        <v>67</v>
      </c>
      <c r="F5" s="29" t="s">
        <v>73</v>
      </c>
      <c r="G5" s="29"/>
      <c r="H5" s="29" t="s">
        <v>67</v>
      </c>
      <c r="I5" s="29" t="s">
        <v>73</v>
      </c>
    </row>
    <row r="6" spans="2:9" x14ac:dyDescent="0.25">
      <c r="B6" s="29"/>
      <c r="C6" s="29" t="s">
        <v>43</v>
      </c>
      <c r="D6" s="29"/>
      <c r="E6" s="29"/>
      <c r="F6" s="29" t="s">
        <v>37</v>
      </c>
      <c r="G6" s="29"/>
      <c r="H6" s="29"/>
      <c r="I6" s="29" t="s">
        <v>39</v>
      </c>
    </row>
    <row r="7" spans="2:9" x14ac:dyDescent="0.25">
      <c r="B7" s="29">
        <v>2</v>
      </c>
      <c r="C7" s="29">
        <v>9.75</v>
      </c>
      <c r="D7" s="29"/>
      <c r="E7" s="29">
        <v>1</v>
      </c>
      <c r="F7" s="29">
        <v>9.8000000000000007</v>
      </c>
      <c r="G7" s="29"/>
      <c r="H7" s="29">
        <v>2</v>
      </c>
      <c r="I7" s="29">
        <v>8.25</v>
      </c>
    </row>
    <row r="8" spans="2:9" x14ac:dyDescent="0.25">
      <c r="B8" s="29">
        <v>1</v>
      </c>
      <c r="C8" s="29">
        <v>9</v>
      </c>
      <c r="D8" s="29"/>
      <c r="E8" s="29">
        <v>1</v>
      </c>
      <c r="F8" s="29">
        <v>9.8000000000000007</v>
      </c>
      <c r="G8" s="29"/>
      <c r="H8" s="29">
        <v>1</v>
      </c>
      <c r="I8" s="29">
        <v>9.75</v>
      </c>
    </row>
    <row r="9" spans="2:9" x14ac:dyDescent="0.25">
      <c r="B9" s="29">
        <v>1</v>
      </c>
      <c r="C9" s="29">
        <v>10</v>
      </c>
      <c r="D9" s="29"/>
      <c r="E9" s="29">
        <v>1</v>
      </c>
      <c r="F9" s="29">
        <v>9.6</v>
      </c>
      <c r="G9" s="29"/>
      <c r="H9" s="29">
        <v>2</v>
      </c>
      <c r="I9" s="29">
        <v>8.5</v>
      </c>
    </row>
    <row r="10" spans="2:9" x14ac:dyDescent="0.25">
      <c r="B10" s="29">
        <v>1</v>
      </c>
      <c r="C10" s="29">
        <v>9.75</v>
      </c>
      <c r="D10" s="29"/>
      <c r="E10" s="29">
        <v>1</v>
      </c>
      <c r="F10" s="29">
        <v>10</v>
      </c>
      <c r="G10" s="29"/>
      <c r="H10" s="29">
        <v>2</v>
      </c>
      <c r="I10" s="29">
        <v>8</v>
      </c>
    </row>
    <row r="11" spans="2:9" x14ac:dyDescent="0.25">
      <c r="B11" s="29">
        <v>2</v>
      </c>
      <c r="C11" s="29">
        <v>8.75</v>
      </c>
      <c r="D11" s="29"/>
      <c r="E11" s="29">
        <v>1</v>
      </c>
      <c r="F11" s="29">
        <v>9.6</v>
      </c>
      <c r="G11" s="29"/>
      <c r="H11" s="29">
        <v>1</v>
      </c>
      <c r="I11" s="29">
        <v>9.75</v>
      </c>
    </row>
    <row r="12" spans="2:9" x14ac:dyDescent="0.25">
      <c r="B12" s="29">
        <v>1</v>
      </c>
      <c r="C12" s="29">
        <v>9.75</v>
      </c>
      <c r="D12" s="29"/>
      <c r="E12" s="29">
        <v>1</v>
      </c>
      <c r="F12" s="29">
        <v>10</v>
      </c>
      <c r="G12" s="29"/>
      <c r="H12" s="29">
        <v>1</v>
      </c>
      <c r="I12" s="29">
        <v>9.5</v>
      </c>
    </row>
    <row r="13" spans="2:9" x14ac:dyDescent="0.25">
      <c r="B13" s="29">
        <v>1</v>
      </c>
      <c r="C13" s="29">
        <v>10</v>
      </c>
      <c r="D13" s="29"/>
      <c r="E13" s="29">
        <v>1</v>
      </c>
      <c r="F13" s="29">
        <v>9.6</v>
      </c>
      <c r="G13" s="29"/>
      <c r="H13" s="29">
        <v>1</v>
      </c>
      <c r="I13" s="29">
        <v>9.75</v>
      </c>
    </row>
    <row r="14" spans="2:9" x14ac:dyDescent="0.25">
      <c r="B14" s="29">
        <v>2</v>
      </c>
      <c r="C14" s="29">
        <v>8.75</v>
      </c>
      <c r="D14" s="29"/>
      <c r="E14" s="29">
        <v>1</v>
      </c>
      <c r="F14" s="29">
        <v>9.1999999999999993</v>
      </c>
      <c r="G14" s="29"/>
      <c r="H14" s="29">
        <v>1</v>
      </c>
      <c r="I14" s="29">
        <v>9.75</v>
      </c>
    </row>
    <row r="15" spans="2:9" x14ac:dyDescent="0.25">
      <c r="B15" s="29">
        <v>1</v>
      </c>
      <c r="C15" s="29">
        <v>8.5</v>
      </c>
      <c r="D15" s="29"/>
      <c r="E15" s="29">
        <v>1</v>
      </c>
      <c r="F15" s="29">
        <v>9.6</v>
      </c>
      <c r="G15" s="29"/>
      <c r="H15" s="29">
        <v>2</v>
      </c>
      <c r="I15" s="29">
        <v>9.75</v>
      </c>
    </row>
    <row r="16" spans="2:9" x14ac:dyDescent="0.25">
      <c r="B16" s="29">
        <v>1</v>
      </c>
      <c r="C16" s="29">
        <v>9.75</v>
      </c>
      <c r="D16" s="29"/>
      <c r="E16" s="29">
        <v>1</v>
      </c>
      <c r="F16" s="29">
        <v>9.8000000000000007</v>
      </c>
      <c r="G16" s="29"/>
      <c r="H16" s="29">
        <v>2</v>
      </c>
      <c r="I16" s="29">
        <v>9.5</v>
      </c>
    </row>
    <row r="17" spans="2:9" x14ac:dyDescent="0.25">
      <c r="B17" s="29">
        <v>1</v>
      </c>
      <c r="C17" s="29">
        <v>9.75</v>
      </c>
      <c r="D17" s="29"/>
      <c r="E17" s="29">
        <v>1</v>
      </c>
      <c r="F17" s="29">
        <v>10</v>
      </c>
      <c r="G17" s="29"/>
      <c r="H17" s="29">
        <v>1</v>
      </c>
      <c r="I17" s="29">
        <v>10</v>
      </c>
    </row>
    <row r="18" spans="2:9" x14ac:dyDescent="0.25">
      <c r="B18" s="29">
        <v>1</v>
      </c>
      <c r="C18" s="29">
        <v>9.5</v>
      </c>
      <c r="D18" s="29"/>
      <c r="E18" s="29">
        <v>1</v>
      </c>
      <c r="F18" s="29">
        <v>9.4</v>
      </c>
      <c r="G18" s="29"/>
      <c r="H18" s="29">
        <v>1</v>
      </c>
      <c r="I18" s="29">
        <v>9.75</v>
      </c>
    </row>
    <row r="19" spans="2:9" x14ac:dyDescent="0.25">
      <c r="B19" s="29">
        <v>1</v>
      </c>
      <c r="C19" s="29">
        <v>9.75</v>
      </c>
      <c r="D19" s="29"/>
      <c r="E19" s="29">
        <v>1</v>
      </c>
      <c r="F19" s="29">
        <v>9.4</v>
      </c>
      <c r="G19" s="29"/>
      <c r="H19" s="29">
        <v>1</v>
      </c>
      <c r="I19" s="29">
        <v>9.75</v>
      </c>
    </row>
    <row r="20" spans="2:9" x14ac:dyDescent="0.25">
      <c r="B20" s="29">
        <v>1</v>
      </c>
      <c r="C20" s="29">
        <v>9</v>
      </c>
      <c r="D20" s="29"/>
      <c r="E20" s="29">
        <v>1</v>
      </c>
      <c r="F20" s="29">
        <v>10</v>
      </c>
      <c r="G20" s="29"/>
      <c r="H20" s="29">
        <v>3</v>
      </c>
      <c r="I20" s="29">
        <v>9</v>
      </c>
    </row>
    <row r="21" spans="2:9" x14ac:dyDescent="0.25">
      <c r="B21" s="29">
        <v>1</v>
      </c>
      <c r="C21" s="29">
        <v>10</v>
      </c>
      <c r="D21" s="29"/>
      <c r="E21" s="29">
        <v>1</v>
      </c>
      <c r="F21" s="29">
        <v>9.8000000000000007</v>
      </c>
      <c r="G21" s="29"/>
      <c r="H21" s="29">
        <v>1</v>
      </c>
      <c r="I21" s="29">
        <v>7</v>
      </c>
    </row>
    <row r="22" spans="2:9" x14ac:dyDescent="0.25">
      <c r="B22" s="29">
        <v>3</v>
      </c>
      <c r="C22" s="29">
        <v>10</v>
      </c>
      <c r="D22" s="29"/>
      <c r="E22" s="29">
        <v>1</v>
      </c>
      <c r="F22" s="29">
        <v>9.1999999999999993</v>
      </c>
      <c r="G22" s="29"/>
      <c r="H22" s="29">
        <v>3</v>
      </c>
      <c r="I22" s="29">
        <v>9.25</v>
      </c>
    </row>
    <row r="23" spans="2:9" x14ac:dyDescent="0.25">
      <c r="B23" s="29">
        <v>1</v>
      </c>
      <c r="C23" s="29">
        <v>9.5</v>
      </c>
      <c r="D23" s="29"/>
      <c r="E23" s="29">
        <v>1</v>
      </c>
      <c r="F23" s="29">
        <v>9.1999999999999993</v>
      </c>
      <c r="G23" s="29"/>
      <c r="H23" s="29">
        <v>2</v>
      </c>
      <c r="I23" s="29">
        <v>9</v>
      </c>
    </row>
    <row r="24" spans="2:9" x14ac:dyDescent="0.25">
      <c r="B24" s="29">
        <v>2</v>
      </c>
      <c r="C24" s="29">
        <v>8.75</v>
      </c>
      <c r="D24" s="29"/>
      <c r="E24" s="29">
        <v>1</v>
      </c>
      <c r="F24" s="29">
        <v>9</v>
      </c>
      <c r="G24" s="29"/>
      <c r="H24" s="29">
        <v>3</v>
      </c>
      <c r="I24" s="29">
        <v>9.75</v>
      </c>
    </row>
    <row r="25" spans="2:9" x14ac:dyDescent="0.25">
      <c r="B25" s="29">
        <v>1</v>
      </c>
      <c r="C25" s="29">
        <v>10</v>
      </c>
      <c r="D25" s="29"/>
      <c r="E25" s="29">
        <v>1</v>
      </c>
      <c r="F25" s="29">
        <v>9.4</v>
      </c>
      <c r="G25" s="29"/>
      <c r="H25" s="29">
        <v>1</v>
      </c>
      <c r="I25" s="29">
        <v>8</v>
      </c>
    </row>
    <row r="26" spans="2:9" x14ac:dyDescent="0.25">
      <c r="B26" s="29">
        <v>1</v>
      </c>
      <c r="C26" s="29">
        <v>9</v>
      </c>
      <c r="D26" s="29"/>
      <c r="E26" s="29">
        <v>2</v>
      </c>
      <c r="F26" s="29">
        <v>8.6</v>
      </c>
      <c r="G26" s="29"/>
      <c r="H26" s="29">
        <v>2</v>
      </c>
      <c r="I26" s="29">
        <v>9.75</v>
      </c>
    </row>
    <row r="27" spans="2:9" x14ac:dyDescent="0.25">
      <c r="B27" s="29">
        <v>1</v>
      </c>
      <c r="C27" s="29">
        <v>8.75</v>
      </c>
      <c r="D27" s="29"/>
      <c r="E27" s="29">
        <v>1</v>
      </c>
      <c r="F27" s="29">
        <v>9.8000000000000007</v>
      </c>
      <c r="G27" s="29"/>
      <c r="H27" s="29">
        <v>1</v>
      </c>
      <c r="I27" s="29">
        <v>9.75</v>
      </c>
    </row>
    <row r="28" spans="2:9" x14ac:dyDescent="0.25">
      <c r="B28" s="29">
        <v>2</v>
      </c>
      <c r="C28" s="29">
        <v>9.25</v>
      </c>
      <c r="D28" s="29"/>
      <c r="E28" s="29">
        <v>1</v>
      </c>
      <c r="F28" s="29">
        <v>8.8000000000000007</v>
      </c>
      <c r="G28" s="29"/>
      <c r="H28" s="29">
        <v>2</v>
      </c>
      <c r="I28" s="29">
        <v>9.8000000000000007</v>
      </c>
    </row>
    <row r="29" spans="2:9" x14ac:dyDescent="0.25">
      <c r="B29" s="29">
        <v>1</v>
      </c>
      <c r="C29" s="29">
        <v>9.25</v>
      </c>
      <c r="D29" s="29"/>
      <c r="E29" s="29">
        <v>1</v>
      </c>
      <c r="F29" s="29">
        <v>9.4</v>
      </c>
      <c r="G29" s="29"/>
      <c r="H29" s="29">
        <v>2</v>
      </c>
      <c r="I29" s="29">
        <v>8.75</v>
      </c>
    </row>
    <row r="30" spans="2:9" x14ac:dyDescent="0.25">
      <c r="B30" s="29">
        <v>1</v>
      </c>
      <c r="C30" s="29">
        <v>9.5</v>
      </c>
      <c r="D30" s="29"/>
      <c r="E30" s="29">
        <v>1</v>
      </c>
      <c r="F30" s="29">
        <v>9.6</v>
      </c>
      <c r="G30" s="29"/>
      <c r="H30" s="29">
        <v>1</v>
      </c>
      <c r="I30" s="29">
        <v>10</v>
      </c>
    </row>
    <row r="31" spans="2:9" x14ac:dyDescent="0.25">
      <c r="B31" s="29">
        <v>2</v>
      </c>
      <c r="C31" s="29">
        <v>9.5</v>
      </c>
      <c r="D31" s="29"/>
      <c r="E31" s="29">
        <v>1</v>
      </c>
      <c r="F31" s="29">
        <v>9.6</v>
      </c>
      <c r="G31" s="29"/>
      <c r="H31" s="29">
        <v>2</v>
      </c>
      <c r="I31" s="29">
        <v>9.5</v>
      </c>
    </row>
    <row r="32" spans="2:9" x14ac:dyDescent="0.25">
      <c r="B32" s="29">
        <v>1</v>
      </c>
      <c r="C32" s="29">
        <v>10</v>
      </c>
      <c r="D32" s="29"/>
      <c r="E32" s="29">
        <v>1</v>
      </c>
      <c r="F32" s="29">
        <v>9.4</v>
      </c>
      <c r="G32" s="29"/>
      <c r="H32" s="29">
        <v>2</v>
      </c>
      <c r="I32" s="29">
        <v>9.75</v>
      </c>
    </row>
    <row r="33" spans="2:9" x14ac:dyDescent="0.25">
      <c r="B33" s="29">
        <v>1</v>
      </c>
      <c r="C33" s="29">
        <v>10</v>
      </c>
      <c r="D33" s="29"/>
      <c r="E33" s="29">
        <v>2</v>
      </c>
      <c r="F33" s="29">
        <v>9.6</v>
      </c>
      <c r="G33" s="29"/>
      <c r="H33" s="29">
        <v>2</v>
      </c>
      <c r="I33" s="29">
        <v>9.25</v>
      </c>
    </row>
    <row r="34" spans="2:9" x14ac:dyDescent="0.25">
      <c r="B34" s="29">
        <v>2</v>
      </c>
      <c r="C34" s="29">
        <v>9</v>
      </c>
      <c r="D34" s="29"/>
      <c r="E34" s="29">
        <v>1</v>
      </c>
      <c r="F34" s="29">
        <v>9.6</v>
      </c>
      <c r="G34" s="29"/>
      <c r="H34" s="29">
        <v>2</v>
      </c>
      <c r="I34" s="29">
        <v>9.25</v>
      </c>
    </row>
    <row r="35" spans="2:9" x14ac:dyDescent="0.25">
      <c r="B35" s="29">
        <v>1</v>
      </c>
      <c r="C35" s="29">
        <v>9.25</v>
      </c>
      <c r="D35" s="29"/>
      <c r="E35" s="29">
        <v>1</v>
      </c>
      <c r="F35" s="29">
        <v>9.1999999999999993</v>
      </c>
      <c r="G35" s="29"/>
      <c r="H35" s="29">
        <v>2</v>
      </c>
      <c r="I35" s="29">
        <v>10</v>
      </c>
    </row>
    <row r="36" spans="2:9" x14ac:dyDescent="0.25">
      <c r="B36" s="29">
        <v>2</v>
      </c>
      <c r="C36" s="29">
        <v>9.5</v>
      </c>
      <c r="D36" s="29"/>
      <c r="E36" s="29">
        <v>1</v>
      </c>
      <c r="F36" s="29">
        <v>9.4</v>
      </c>
      <c r="G36" s="29"/>
      <c r="H36" s="29">
        <v>1</v>
      </c>
      <c r="I36" s="29">
        <v>9.5</v>
      </c>
    </row>
    <row r="37" spans="2:9" x14ac:dyDescent="0.25">
      <c r="B37" s="29">
        <v>1</v>
      </c>
      <c r="C37" s="29">
        <v>8.75</v>
      </c>
      <c r="D37" s="29"/>
      <c r="E37" s="29">
        <v>2</v>
      </c>
      <c r="F37" s="29">
        <v>9.1999999999999993</v>
      </c>
      <c r="G37" s="29"/>
      <c r="H37" s="29">
        <v>1</v>
      </c>
      <c r="I37" s="29">
        <v>9</v>
      </c>
    </row>
    <row r="38" spans="2:9" x14ac:dyDescent="0.25">
      <c r="B38" s="29">
        <v>3</v>
      </c>
      <c r="C38" s="29">
        <v>9.5</v>
      </c>
      <c r="D38" s="29"/>
      <c r="E38" s="29">
        <v>1</v>
      </c>
      <c r="F38" s="29">
        <v>9.4</v>
      </c>
      <c r="G38" s="29"/>
      <c r="H38" s="29">
        <v>1</v>
      </c>
      <c r="I38" s="29">
        <v>10</v>
      </c>
    </row>
    <row r="39" spans="2:9" x14ac:dyDescent="0.25">
      <c r="B39" s="29">
        <v>1</v>
      </c>
      <c r="C39" s="29">
        <v>9.75</v>
      </c>
      <c r="D39" s="29"/>
      <c r="E39" s="29">
        <v>1</v>
      </c>
      <c r="F39" s="29">
        <v>9.6</v>
      </c>
      <c r="G39" s="29"/>
      <c r="H39" s="29">
        <v>3</v>
      </c>
      <c r="I39" s="29">
        <v>9.6</v>
      </c>
    </row>
    <row r="40" spans="2:9" x14ac:dyDescent="0.25">
      <c r="B40" s="29">
        <v>3</v>
      </c>
      <c r="C40" s="29">
        <v>9.5</v>
      </c>
      <c r="D40" s="29"/>
      <c r="E40" s="29">
        <v>1</v>
      </c>
      <c r="F40" s="29">
        <v>9.8000000000000007</v>
      </c>
      <c r="G40" s="29"/>
      <c r="H40" s="29">
        <v>1</v>
      </c>
      <c r="I40" s="29">
        <v>10</v>
      </c>
    </row>
    <row r="41" spans="2:9" x14ac:dyDescent="0.25">
      <c r="B41" s="29">
        <v>3</v>
      </c>
      <c r="C41" s="29">
        <v>8.5</v>
      </c>
      <c r="D41" s="29"/>
      <c r="E41" s="29">
        <v>1</v>
      </c>
      <c r="F41" s="29">
        <v>9.1999999999999993</v>
      </c>
      <c r="G41" s="29"/>
      <c r="H41" s="29"/>
      <c r="I41" s="29"/>
    </row>
    <row r="42" spans="2:9" x14ac:dyDescent="0.25">
      <c r="B42" s="29">
        <v>1</v>
      </c>
      <c r="C42" s="29">
        <v>9.5</v>
      </c>
      <c r="D42" s="29"/>
      <c r="E42" s="29">
        <v>1</v>
      </c>
      <c r="F42" s="29">
        <v>9.6</v>
      </c>
      <c r="G42" s="29"/>
      <c r="H42" s="29"/>
      <c r="I42" s="29"/>
    </row>
    <row r="43" spans="2:9" x14ac:dyDescent="0.25">
      <c r="B43" s="29">
        <v>1</v>
      </c>
      <c r="C43" s="29">
        <v>9.75</v>
      </c>
      <c r="D43" s="29"/>
      <c r="E43" s="29">
        <v>1</v>
      </c>
      <c r="F43" s="29">
        <v>9.6</v>
      </c>
      <c r="G43" s="29"/>
      <c r="H43" s="29"/>
      <c r="I43" s="29"/>
    </row>
    <row r="44" spans="2:9" x14ac:dyDescent="0.25">
      <c r="B44" s="29">
        <v>1</v>
      </c>
      <c r="C44" s="29">
        <v>7</v>
      </c>
      <c r="D44" s="29"/>
      <c r="E44" s="29">
        <v>1</v>
      </c>
      <c r="F44" s="29">
        <v>10</v>
      </c>
      <c r="G44" s="29"/>
      <c r="H44" s="29"/>
      <c r="I44" s="29"/>
    </row>
    <row r="45" spans="2:9" x14ac:dyDescent="0.25">
      <c r="B45" s="29">
        <v>1</v>
      </c>
      <c r="C45" s="29">
        <v>9</v>
      </c>
      <c r="D45" s="29"/>
      <c r="E45" s="29"/>
      <c r="F45" s="29"/>
      <c r="G45" s="29"/>
      <c r="H45" s="29"/>
      <c r="I45" s="29"/>
    </row>
    <row r="46" spans="2:9" x14ac:dyDescent="0.25">
      <c r="B46" s="29">
        <v>2</v>
      </c>
      <c r="C46" s="29">
        <v>10</v>
      </c>
      <c r="D46" s="29"/>
      <c r="E46" s="29"/>
      <c r="F46" s="29"/>
      <c r="G46" s="29"/>
      <c r="H46" s="29"/>
      <c r="I46" s="29"/>
    </row>
    <row r="47" spans="2:9" x14ac:dyDescent="0.25">
      <c r="B47" s="29">
        <v>1</v>
      </c>
      <c r="C47" s="29">
        <v>10</v>
      </c>
      <c r="D47" s="29"/>
      <c r="E47" s="29" t="s">
        <v>43</v>
      </c>
      <c r="F47" s="62" t="s">
        <v>71</v>
      </c>
      <c r="G47" s="62" t="s">
        <v>72</v>
      </c>
      <c r="H47" s="29"/>
      <c r="I47" s="29"/>
    </row>
    <row r="48" spans="2:9" x14ac:dyDescent="0.25">
      <c r="B48" s="29">
        <v>3</v>
      </c>
      <c r="C48" s="29">
        <v>9</v>
      </c>
      <c r="D48" s="29"/>
      <c r="E48" s="63" t="s">
        <v>71</v>
      </c>
      <c r="F48" s="63">
        <v>1</v>
      </c>
      <c r="G48" s="63"/>
      <c r="H48" s="29"/>
      <c r="I48" s="29"/>
    </row>
    <row r="49" spans="2:7" x14ac:dyDescent="0.25">
      <c r="B49" s="29">
        <v>1</v>
      </c>
      <c r="C49" s="29">
        <v>10</v>
      </c>
      <c r="E49" s="64" t="s">
        <v>72</v>
      </c>
      <c r="F49" s="64">
        <v>-0.34910117376329552</v>
      </c>
      <c r="G49" s="64">
        <v>1</v>
      </c>
    </row>
    <row r="50" spans="2:7" x14ac:dyDescent="0.25">
      <c r="B50" s="29">
        <v>1</v>
      </c>
      <c r="C50" s="29">
        <v>10</v>
      </c>
    </row>
    <row r="51" spans="2:7" x14ac:dyDescent="0.25">
      <c r="B51" s="29">
        <v>1</v>
      </c>
      <c r="C51" s="29">
        <v>10</v>
      </c>
    </row>
    <row r="52" spans="2:7" x14ac:dyDescent="0.25">
      <c r="B52" s="29">
        <v>2</v>
      </c>
      <c r="C52" s="29">
        <v>10</v>
      </c>
      <c r="E52" s="29" t="s">
        <v>37</v>
      </c>
      <c r="F52" s="62" t="s">
        <v>71</v>
      </c>
      <c r="G52" s="62" t="s">
        <v>72</v>
      </c>
    </row>
    <row r="53" spans="2:7" x14ac:dyDescent="0.25">
      <c r="B53" s="29">
        <v>1</v>
      </c>
      <c r="C53" s="29">
        <v>9.75</v>
      </c>
      <c r="E53" s="63" t="s">
        <v>71</v>
      </c>
      <c r="F53" s="63">
        <v>1</v>
      </c>
      <c r="G53" s="63"/>
    </row>
    <row r="54" spans="2:7" x14ac:dyDescent="0.25">
      <c r="B54" s="29">
        <v>1</v>
      </c>
      <c r="C54" s="29">
        <v>9.75</v>
      </c>
      <c r="E54" s="64" t="s">
        <v>72</v>
      </c>
      <c r="F54" s="64">
        <v>-0.34799697640598365</v>
      </c>
      <c r="G54" s="64">
        <v>1</v>
      </c>
    </row>
    <row r="55" spans="2:7" x14ac:dyDescent="0.25">
      <c r="B55" s="29">
        <v>1</v>
      </c>
      <c r="C55" s="29">
        <v>10</v>
      </c>
    </row>
    <row r="56" spans="2:7" x14ac:dyDescent="0.25">
      <c r="B56" s="29">
        <v>1</v>
      </c>
      <c r="C56" s="29">
        <v>9.75</v>
      </c>
    </row>
    <row r="57" spans="2:7" x14ac:dyDescent="0.25">
      <c r="B57" s="29">
        <v>1</v>
      </c>
      <c r="C57" s="29">
        <v>10</v>
      </c>
      <c r="E57" s="29" t="s">
        <v>39</v>
      </c>
      <c r="F57" s="62" t="s">
        <v>71</v>
      </c>
      <c r="G57" s="62" t="s">
        <v>72</v>
      </c>
    </row>
    <row r="58" spans="2:7" x14ac:dyDescent="0.25">
      <c r="B58" s="29">
        <v>1</v>
      </c>
      <c r="C58" s="29">
        <v>10</v>
      </c>
      <c r="E58" s="63" t="s">
        <v>71</v>
      </c>
      <c r="F58" s="63">
        <v>1</v>
      </c>
      <c r="G58" s="63"/>
    </row>
    <row r="59" spans="2:7" x14ac:dyDescent="0.25">
      <c r="B59" s="29">
        <v>3</v>
      </c>
      <c r="C59" s="29">
        <v>9.5</v>
      </c>
      <c r="E59" s="64" t="s">
        <v>72</v>
      </c>
      <c r="F59" s="64">
        <v>-9.1057250661022146E-2</v>
      </c>
      <c r="G59" s="64">
        <v>1</v>
      </c>
    </row>
    <row r="60" spans="2:7" x14ac:dyDescent="0.25">
      <c r="B60" s="29">
        <v>1</v>
      </c>
      <c r="C60" s="29">
        <v>10</v>
      </c>
    </row>
    <row r="61" spans="2:7" x14ac:dyDescent="0.25">
      <c r="B61" s="29">
        <v>1</v>
      </c>
      <c r="C61" s="29">
        <v>10</v>
      </c>
    </row>
    <row r="62" spans="2:7" x14ac:dyDescent="0.25">
      <c r="B62" s="29">
        <v>1</v>
      </c>
      <c r="C62" s="29">
        <v>9.5</v>
      </c>
    </row>
    <row r="63" spans="2:7" x14ac:dyDescent="0.25">
      <c r="B63" s="29">
        <v>1</v>
      </c>
      <c r="C63" s="29">
        <v>9.25</v>
      </c>
    </row>
    <row r="64" spans="2:7" x14ac:dyDescent="0.25">
      <c r="B64" s="29">
        <v>2</v>
      </c>
      <c r="C64" s="29">
        <v>10</v>
      </c>
    </row>
    <row r="65" spans="2:3" x14ac:dyDescent="0.25">
      <c r="B65" s="29">
        <v>2</v>
      </c>
      <c r="C65" s="29">
        <v>9.25</v>
      </c>
    </row>
    <row r="66" spans="2:3" x14ac:dyDescent="0.25">
      <c r="B66" s="29">
        <v>2</v>
      </c>
      <c r="C66" s="29">
        <v>9.25</v>
      </c>
    </row>
    <row r="67" spans="2:3" x14ac:dyDescent="0.25">
      <c r="B67" s="29">
        <v>1</v>
      </c>
      <c r="C67" s="29">
        <v>10</v>
      </c>
    </row>
    <row r="68" spans="2:3" x14ac:dyDescent="0.25">
      <c r="B68" s="29">
        <v>3</v>
      </c>
      <c r="C68" s="29">
        <v>8.25</v>
      </c>
    </row>
    <row r="69" spans="2:3" x14ac:dyDescent="0.25">
      <c r="B69" s="29">
        <v>1</v>
      </c>
      <c r="C69" s="29">
        <v>9.75</v>
      </c>
    </row>
    <row r="70" spans="2:3" x14ac:dyDescent="0.25">
      <c r="B70" s="29">
        <v>2</v>
      </c>
      <c r="C70" s="29">
        <v>9</v>
      </c>
    </row>
    <row r="71" spans="2:3" x14ac:dyDescent="0.25">
      <c r="B71" s="29">
        <v>1</v>
      </c>
      <c r="C71" s="29">
        <v>10</v>
      </c>
    </row>
    <row r="72" spans="2:3" x14ac:dyDescent="0.25">
      <c r="B72" s="29">
        <v>2</v>
      </c>
      <c r="C72" s="29">
        <v>8.25</v>
      </c>
    </row>
    <row r="73" spans="2:3" x14ac:dyDescent="0.25">
      <c r="B73" s="29">
        <v>1</v>
      </c>
      <c r="C73" s="29">
        <v>9.75</v>
      </c>
    </row>
    <row r="74" spans="2:3" x14ac:dyDescent="0.25">
      <c r="B74" s="29">
        <v>1</v>
      </c>
      <c r="C74" s="29">
        <v>9.75</v>
      </c>
    </row>
    <row r="75" spans="2:3" x14ac:dyDescent="0.25">
      <c r="B75" s="29">
        <v>2</v>
      </c>
      <c r="C75" s="29">
        <v>9</v>
      </c>
    </row>
    <row r="76" spans="2:3" x14ac:dyDescent="0.25">
      <c r="B76" s="29">
        <v>2</v>
      </c>
      <c r="C76" s="29">
        <v>8.5</v>
      </c>
    </row>
    <row r="77" spans="2:3" x14ac:dyDescent="0.25">
      <c r="B77" s="29">
        <v>1</v>
      </c>
      <c r="C77" s="29">
        <v>9.75</v>
      </c>
    </row>
    <row r="78" spans="2:3" x14ac:dyDescent="0.25">
      <c r="B78" s="29">
        <v>3</v>
      </c>
      <c r="C78" s="29">
        <v>8.75</v>
      </c>
    </row>
    <row r="79" spans="2:3" x14ac:dyDescent="0.25">
      <c r="B79" s="29">
        <v>2</v>
      </c>
      <c r="C79" s="29">
        <v>9.5</v>
      </c>
    </row>
    <row r="80" spans="2:3" x14ac:dyDescent="0.25">
      <c r="B80" s="29">
        <v>2</v>
      </c>
      <c r="C80" s="29">
        <v>9.25</v>
      </c>
    </row>
    <row r="81" spans="2:3" x14ac:dyDescent="0.25">
      <c r="B81" s="29">
        <v>1</v>
      </c>
      <c r="C81" s="29">
        <v>9.75</v>
      </c>
    </row>
    <row r="82" spans="2:3" x14ac:dyDescent="0.25">
      <c r="B82" s="29">
        <v>1</v>
      </c>
      <c r="C82" s="29">
        <v>9.75</v>
      </c>
    </row>
    <row r="83" spans="2:3" x14ac:dyDescent="0.25">
      <c r="B83" s="29">
        <v>2</v>
      </c>
      <c r="C83" s="29">
        <v>9.75</v>
      </c>
    </row>
    <row r="84" spans="2:3" x14ac:dyDescent="0.25">
      <c r="B84" s="29">
        <v>2</v>
      </c>
      <c r="C84" s="29">
        <v>9.5</v>
      </c>
    </row>
    <row r="85" spans="2:3" x14ac:dyDescent="0.25">
      <c r="B85" s="29">
        <v>1</v>
      </c>
      <c r="C85" s="29">
        <v>9.75</v>
      </c>
    </row>
    <row r="86" spans="2:3" x14ac:dyDescent="0.25">
      <c r="B86" s="29">
        <v>2</v>
      </c>
      <c r="C86" s="29">
        <v>9.25</v>
      </c>
    </row>
    <row r="87" spans="2:3" x14ac:dyDescent="0.25">
      <c r="B87" s="29">
        <v>1</v>
      </c>
      <c r="C87" s="29">
        <v>10</v>
      </c>
    </row>
    <row r="88" spans="2:3" x14ac:dyDescent="0.25">
      <c r="B88" s="29">
        <v>1</v>
      </c>
      <c r="C88" s="29">
        <v>10</v>
      </c>
    </row>
    <row r="89" spans="2:3" x14ac:dyDescent="0.25">
      <c r="B89" s="29">
        <v>1</v>
      </c>
      <c r="C89" s="29">
        <v>8.5</v>
      </c>
    </row>
    <row r="90" spans="2:3" x14ac:dyDescent="0.25">
      <c r="B90" s="29">
        <v>1</v>
      </c>
      <c r="C90" s="29">
        <v>9.75</v>
      </c>
    </row>
    <row r="91" spans="2:3" x14ac:dyDescent="0.25">
      <c r="B91" s="29">
        <v>1</v>
      </c>
      <c r="C91" s="29">
        <v>9.75</v>
      </c>
    </row>
    <row r="92" spans="2:3" x14ac:dyDescent="0.25">
      <c r="B92" s="29">
        <v>1</v>
      </c>
      <c r="C92" s="29">
        <v>9.75</v>
      </c>
    </row>
    <row r="93" spans="2:3" x14ac:dyDescent="0.25">
      <c r="B93" s="29">
        <v>2</v>
      </c>
      <c r="C93" s="29">
        <v>8.75</v>
      </c>
    </row>
    <row r="94" spans="2:3" x14ac:dyDescent="0.25">
      <c r="B94" s="29">
        <v>2</v>
      </c>
      <c r="C94" s="29">
        <v>9</v>
      </c>
    </row>
    <row r="95" spans="2:3" x14ac:dyDescent="0.25">
      <c r="B95" s="29">
        <v>1</v>
      </c>
      <c r="C95" s="29">
        <v>9.5</v>
      </c>
    </row>
    <row r="96" spans="2:3" x14ac:dyDescent="0.25">
      <c r="B96" s="29">
        <v>1</v>
      </c>
      <c r="C96" s="29">
        <v>9.5</v>
      </c>
    </row>
    <row r="97" spans="2:3" x14ac:dyDescent="0.25">
      <c r="B97" s="29">
        <v>1</v>
      </c>
      <c r="C97" s="29">
        <v>10</v>
      </c>
    </row>
    <row r="98" spans="2:3" x14ac:dyDescent="0.25">
      <c r="B98" s="29">
        <v>1</v>
      </c>
      <c r="C98" s="29">
        <v>9</v>
      </c>
    </row>
    <row r="99" spans="2:3" x14ac:dyDescent="0.25">
      <c r="B99" s="29">
        <v>2</v>
      </c>
      <c r="C99" s="29">
        <v>9.5</v>
      </c>
    </row>
    <row r="100" spans="2:3" x14ac:dyDescent="0.25">
      <c r="B100" s="29">
        <v>2</v>
      </c>
      <c r="C100" s="29">
        <v>9</v>
      </c>
    </row>
    <row r="101" spans="2:3" x14ac:dyDescent="0.25">
      <c r="B101" s="29">
        <v>1</v>
      </c>
      <c r="C101" s="29">
        <v>10</v>
      </c>
    </row>
    <row r="102" spans="2:3" x14ac:dyDescent="0.25">
      <c r="B102" s="29">
        <v>1</v>
      </c>
      <c r="C102" s="29">
        <v>9.75</v>
      </c>
    </row>
    <row r="103" spans="2:3" x14ac:dyDescent="0.25">
      <c r="B103" s="29">
        <v>1</v>
      </c>
      <c r="C103" s="29">
        <v>9.5</v>
      </c>
    </row>
    <row r="104" spans="2:3" x14ac:dyDescent="0.25">
      <c r="B104" s="29">
        <v>1</v>
      </c>
      <c r="C104" s="29">
        <v>9.5</v>
      </c>
    </row>
    <row r="105" spans="2:3" x14ac:dyDescent="0.25">
      <c r="B105" s="29">
        <v>1</v>
      </c>
      <c r="C105" s="29">
        <v>9.25</v>
      </c>
    </row>
    <row r="106" spans="2:3" x14ac:dyDescent="0.25">
      <c r="B106" s="29">
        <v>1</v>
      </c>
      <c r="C106" s="29">
        <v>9.5</v>
      </c>
    </row>
    <row r="107" spans="2:3" x14ac:dyDescent="0.25">
      <c r="B107" s="29">
        <v>1</v>
      </c>
      <c r="C107" s="29">
        <v>10</v>
      </c>
    </row>
    <row r="108" spans="2:3" x14ac:dyDescent="0.25">
      <c r="B108" s="29">
        <v>1</v>
      </c>
      <c r="C108" s="29">
        <v>9.75</v>
      </c>
    </row>
    <row r="109" spans="2:3" x14ac:dyDescent="0.25">
      <c r="B109" s="29">
        <v>1</v>
      </c>
      <c r="C109" s="29">
        <v>10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S27"/>
  <sheetViews>
    <sheetView workbookViewId="0">
      <selection activeCell="N12" sqref="N12"/>
    </sheetView>
  </sheetViews>
  <sheetFormatPr defaultColWidth="8.85546875" defaultRowHeight="15" x14ac:dyDescent="0.25"/>
  <cols>
    <col min="1" max="13" width="8.85546875" style="7" customWidth="1"/>
    <col min="14" max="19" width="15.7109375" style="3" customWidth="1"/>
    <col min="20" max="16384" width="8.85546875" style="7"/>
  </cols>
  <sheetData>
    <row r="2" spans="1:19" ht="14.45" customHeight="1" x14ac:dyDescent="0.25">
      <c r="B2" s="81" t="s">
        <v>74</v>
      </c>
      <c r="C2" s="81"/>
      <c r="D2" s="81"/>
      <c r="E2" s="81"/>
      <c r="F2" s="81"/>
      <c r="G2" s="81"/>
      <c r="H2" s="81"/>
      <c r="I2" s="81"/>
      <c r="M2" s="65" t="s">
        <v>75</v>
      </c>
    </row>
    <row r="3" spans="1:19" x14ac:dyDescent="0.25">
      <c r="B3" s="81"/>
      <c r="C3" s="81"/>
      <c r="D3" s="81"/>
      <c r="E3" s="81"/>
      <c r="F3" s="81"/>
      <c r="G3" s="81"/>
      <c r="H3" s="81"/>
      <c r="I3" s="81"/>
    </row>
    <row r="4" spans="1:19" ht="14.45" customHeight="1" x14ac:dyDescent="0.25">
      <c r="B4" s="66" t="s">
        <v>76</v>
      </c>
      <c r="C4" s="80" t="s">
        <v>54</v>
      </c>
      <c r="D4" s="80"/>
      <c r="E4" s="80"/>
      <c r="F4" s="80" t="s">
        <v>29</v>
      </c>
      <c r="G4" s="80"/>
      <c r="H4" s="80"/>
      <c r="I4" s="80" t="s">
        <v>28</v>
      </c>
      <c r="J4" s="80"/>
      <c r="K4" s="80"/>
      <c r="M4" s="66" t="s">
        <v>76</v>
      </c>
      <c r="N4" s="80" t="s">
        <v>54</v>
      </c>
      <c r="O4" s="80"/>
      <c r="P4" s="80" t="s">
        <v>29</v>
      </c>
      <c r="Q4" s="80"/>
      <c r="R4" s="80" t="s">
        <v>28</v>
      </c>
      <c r="S4" s="80"/>
    </row>
    <row r="5" spans="1:19" ht="30" x14ac:dyDescent="0.25">
      <c r="B5" s="66" t="s">
        <v>77</v>
      </c>
      <c r="C5" s="66" t="s">
        <v>78</v>
      </c>
      <c r="D5" s="66" t="s">
        <v>79</v>
      </c>
      <c r="E5" s="66" t="s">
        <v>31</v>
      </c>
      <c r="F5" s="66" t="s">
        <v>78</v>
      </c>
      <c r="G5" s="66" t="s">
        <v>79</v>
      </c>
      <c r="H5" s="66" t="s">
        <v>31</v>
      </c>
      <c r="I5" s="66" t="s">
        <v>78</v>
      </c>
      <c r="J5" s="66" t="s">
        <v>79</v>
      </c>
      <c r="K5" s="66" t="s">
        <v>31</v>
      </c>
      <c r="M5" s="66" t="s">
        <v>77</v>
      </c>
      <c r="N5" s="66" t="s">
        <v>80</v>
      </c>
      <c r="O5" s="66" t="s">
        <v>81</v>
      </c>
      <c r="P5" s="66" t="s">
        <v>80</v>
      </c>
      <c r="Q5" s="66" t="s">
        <v>81</v>
      </c>
      <c r="R5" s="66" t="s">
        <v>80</v>
      </c>
      <c r="S5" s="66" t="s">
        <v>81</v>
      </c>
    </row>
    <row r="6" spans="1:19" x14ac:dyDescent="0.25">
      <c r="B6" s="67" t="s">
        <v>82</v>
      </c>
      <c r="C6" s="67">
        <v>153</v>
      </c>
      <c r="D6" s="67">
        <v>79</v>
      </c>
      <c r="E6" s="67">
        <v>51.63</v>
      </c>
      <c r="F6" s="67">
        <v>132</v>
      </c>
      <c r="G6" s="67">
        <v>93</v>
      </c>
      <c r="H6" s="67">
        <v>70.45</v>
      </c>
      <c r="I6" s="67">
        <v>134</v>
      </c>
      <c r="J6" s="67">
        <v>112</v>
      </c>
      <c r="K6" s="67">
        <v>83.58</v>
      </c>
      <c r="M6" s="66"/>
      <c r="N6" s="66" t="s">
        <v>83</v>
      </c>
      <c r="O6" s="66" t="s">
        <v>84</v>
      </c>
      <c r="P6" s="66" t="s">
        <v>83</v>
      </c>
      <c r="Q6" s="66" t="s">
        <v>84</v>
      </c>
      <c r="R6" s="66" t="s">
        <v>83</v>
      </c>
      <c r="S6" s="66" t="s">
        <v>84</v>
      </c>
    </row>
    <row r="7" spans="1:19" x14ac:dyDescent="0.25">
      <c r="B7" s="67" t="s">
        <v>85</v>
      </c>
      <c r="C7" s="67">
        <v>54</v>
      </c>
      <c r="D7" s="67">
        <v>68</v>
      </c>
      <c r="E7" s="67">
        <v>125.93</v>
      </c>
      <c r="F7" s="67">
        <v>61</v>
      </c>
      <c r="G7" s="67">
        <v>52</v>
      </c>
      <c r="H7" s="67">
        <v>85.25</v>
      </c>
      <c r="I7" s="67">
        <v>62</v>
      </c>
      <c r="J7" s="67">
        <v>55</v>
      </c>
      <c r="K7" s="67">
        <v>88.71</v>
      </c>
      <c r="M7" s="67" t="s">
        <v>86</v>
      </c>
      <c r="N7" s="67">
        <v>79</v>
      </c>
      <c r="O7" s="67">
        <v>5.25</v>
      </c>
      <c r="P7" s="67">
        <v>93</v>
      </c>
      <c r="Q7" s="67">
        <v>4.7300000000000004</v>
      </c>
      <c r="R7" s="67">
        <v>112</v>
      </c>
      <c r="S7" s="67">
        <v>5.32</v>
      </c>
    </row>
    <row r="8" spans="1:19" x14ac:dyDescent="0.25">
      <c r="B8" s="67" t="s">
        <v>87</v>
      </c>
      <c r="C8" s="67">
        <v>18</v>
      </c>
      <c r="D8" s="67">
        <v>16</v>
      </c>
      <c r="E8" s="67">
        <v>88.89</v>
      </c>
      <c r="F8" s="67">
        <v>7</v>
      </c>
      <c r="G8" s="67">
        <v>7</v>
      </c>
      <c r="H8" s="67">
        <v>100</v>
      </c>
      <c r="I8" s="67">
        <v>6</v>
      </c>
      <c r="J8" s="67">
        <v>6</v>
      </c>
      <c r="K8" s="67">
        <v>100</v>
      </c>
      <c r="M8" s="67" t="s">
        <v>88</v>
      </c>
      <c r="N8" s="67">
        <v>16</v>
      </c>
      <c r="O8" s="67">
        <v>6.63</v>
      </c>
      <c r="P8" s="67">
        <v>7</v>
      </c>
      <c r="Q8" s="67">
        <v>6.14</v>
      </c>
      <c r="R8" s="67">
        <v>6</v>
      </c>
      <c r="S8" s="67">
        <v>7.67</v>
      </c>
    </row>
    <row r="9" spans="1:19" x14ac:dyDescent="0.25">
      <c r="B9" s="67" t="s">
        <v>89</v>
      </c>
      <c r="C9" s="67">
        <v>22</v>
      </c>
      <c r="D9" s="67">
        <v>27</v>
      </c>
      <c r="E9" s="67">
        <v>122.73</v>
      </c>
      <c r="F9" s="67">
        <v>40</v>
      </c>
      <c r="G9" s="67">
        <v>18</v>
      </c>
      <c r="H9" s="67">
        <v>45</v>
      </c>
      <c r="I9" s="67">
        <v>35</v>
      </c>
      <c r="J9" s="67">
        <v>23</v>
      </c>
      <c r="K9" s="67">
        <v>65.709999999999994</v>
      </c>
      <c r="M9" s="67" t="s">
        <v>90</v>
      </c>
      <c r="N9" s="67">
        <v>68</v>
      </c>
      <c r="O9" s="67">
        <v>1.49</v>
      </c>
      <c r="P9" s="67">
        <v>52</v>
      </c>
      <c r="Q9" s="67">
        <v>1.42</v>
      </c>
      <c r="R9" s="67">
        <v>55</v>
      </c>
      <c r="S9" s="67">
        <v>1.29</v>
      </c>
    </row>
    <row r="10" spans="1:19" x14ac:dyDescent="0.25">
      <c r="B10" s="67" t="s">
        <v>91</v>
      </c>
      <c r="C10" s="67">
        <v>247</v>
      </c>
      <c r="D10" s="67">
        <v>190</v>
      </c>
      <c r="E10" s="67">
        <v>76.92</v>
      </c>
      <c r="F10" s="67">
        <v>240</v>
      </c>
      <c r="G10" s="67">
        <v>170</v>
      </c>
      <c r="H10" s="67">
        <v>70.83</v>
      </c>
      <c r="I10" s="67">
        <v>237</v>
      </c>
      <c r="J10" s="67">
        <v>196</v>
      </c>
      <c r="K10" s="67">
        <v>82.7</v>
      </c>
      <c r="M10" s="67" t="s">
        <v>89</v>
      </c>
      <c r="N10" s="67">
        <v>27</v>
      </c>
      <c r="O10" s="67">
        <v>6.48</v>
      </c>
      <c r="P10" s="67">
        <v>18</v>
      </c>
      <c r="Q10" s="67">
        <v>6</v>
      </c>
      <c r="R10" s="67">
        <v>23</v>
      </c>
      <c r="S10" s="67">
        <v>6.96</v>
      </c>
    </row>
    <row r="11" spans="1:19" x14ac:dyDescent="0.25">
      <c r="M11" s="67" t="s">
        <v>91</v>
      </c>
      <c r="N11" s="67">
        <v>190</v>
      </c>
      <c r="O11" s="68">
        <v>1.4962</v>
      </c>
      <c r="P11" s="67">
        <v>170</v>
      </c>
      <c r="Q11" s="68">
        <v>1.3442000000000001</v>
      </c>
      <c r="R11" s="67">
        <v>196</v>
      </c>
      <c r="S11" s="68">
        <v>1.4415</v>
      </c>
    </row>
    <row r="12" spans="1:19" x14ac:dyDescent="0.25">
      <c r="B12" s="69" t="s">
        <v>92</v>
      </c>
    </row>
    <row r="13" spans="1:19" x14ac:dyDescent="0.25">
      <c r="B13" s="1" t="s">
        <v>93</v>
      </c>
    </row>
    <row r="14" spans="1:19" s="71" customFormat="1" x14ac:dyDescent="0.25">
      <c r="A14" s="70"/>
      <c r="B14" s="70" t="s">
        <v>94</v>
      </c>
      <c r="N14" s="72"/>
      <c r="O14" s="72"/>
      <c r="P14" s="72"/>
      <c r="Q14" s="72"/>
      <c r="R14" s="72"/>
      <c r="S14" s="72"/>
    </row>
    <row r="15" spans="1:19" x14ac:dyDescent="0.25">
      <c r="A15" s="1"/>
      <c r="B15" s="1" t="s">
        <v>95</v>
      </c>
    </row>
    <row r="16" spans="1:19" s="71" customFormat="1" x14ac:dyDescent="0.25">
      <c r="B16" s="70" t="s">
        <v>96</v>
      </c>
      <c r="N16" s="72"/>
      <c r="O16" s="72"/>
      <c r="P16" s="72"/>
      <c r="Q16" s="72"/>
      <c r="R16" s="72"/>
      <c r="S16" s="72"/>
    </row>
    <row r="17" spans="2:19" s="71" customFormat="1" x14ac:dyDescent="0.25">
      <c r="B17" s="70" t="s">
        <v>97</v>
      </c>
      <c r="N17" s="72"/>
      <c r="O17" s="72"/>
      <c r="P17" s="72"/>
      <c r="Q17" s="72"/>
      <c r="R17" s="72"/>
      <c r="S17" s="72"/>
    </row>
    <row r="18" spans="2:19" s="71" customFormat="1" x14ac:dyDescent="0.25">
      <c r="B18" s="70" t="s">
        <v>98</v>
      </c>
      <c r="N18" s="72"/>
      <c r="O18" s="72"/>
      <c r="P18" s="72"/>
      <c r="Q18" s="72"/>
      <c r="R18" s="72"/>
      <c r="S18" s="72"/>
    </row>
    <row r="19" spans="2:19" x14ac:dyDescent="0.25">
      <c r="B19" s="1" t="s">
        <v>99</v>
      </c>
    </row>
    <row r="20" spans="2:19" x14ac:dyDescent="0.25">
      <c r="B20" s="1" t="s">
        <v>100</v>
      </c>
    </row>
    <row r="21" spans="2:19" x14ac:dyDescent="0.25">
      <c r="B21" s="1" t="s">
        <v>101</v>
      </c>
    </row>
    <row r="22" spans="2:19" x14ac:dyDescent="0.25">
      <c r="B22" s="1" t="s">
        <v>102</v>
      </c>
    </row>
    <row r="23" spans="2:19" x14ac:dyDescent="0.25">
      <c r="B23" s="1" t="s">
        <v>103</v>
      </c>
    </row>
    <row r="24" spans="2:19" x14ac:dyDescent="0.25">
      <c r="B24" s="1" t="s">
        <v>104</v>
      </c>
    </row>
    <row r="25" spans="2:19" s="71" customFormat="1" x14ac:dyDescent="0.25">
      <c r="B25" s="70" t="s">
        <v>105</v>
      </c>
      <c r="N25" s="72"/>
      <c r="O25" s="72"/>
      <c r="P25" s="72"/>
      <c r="Q25" s="72"/>
      <c r="R25" s="72"/>
      <c r="S25" s="72"/>
    </row>
    <row r="26" spans="2:19" s="71" customFormat="1" x14ac:dyDescent="0.25">
      <c r="B26" s="70" t="s">
        <v>106</v>
      </c>
      <c r="N26" s="72"/>
      <c r="O26" s="72"/>
      <c r="P26" s="72"/>
      <c r="Q26" s="72"/>
      <c r="R26" s="72"/>
      <c r="S26" s="72"/>
    </row>
    <row r="27" spans="2:19" x14ac:dyDescent="0.25">
      <c r="B27" s="1" t="s">
        <v>107</v>
      </c>
    </row>
  </sheetData>
  <sheetProtection selectLockedCells="1" selectUnlockedCells="1"/>
  <mergeCells count="7">
    <mergeCell ref="R4:S4"/>
    <mergeCell ref="B2:I3"/>
    <mergeCell ref="C4:E4"/>
    <mergeCell ref="F4:H4"/>
    <mergeCell ref="I4:K4"/>
    <mergeCell ref="N4:O4"/>
    <mergeCell ref="P4:Q4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B30"/>
  <sheetViews>
    <sheetView workbookViewId="0">
      <selection activeCell="W3" sqref="W3"/>
    </sheetView>
  </sheetViews>
  <sheetFormatPr defaultColWidth="8.7109375" defaultRowHeight="15" x14ac:dyDescent="0.25"/>
  <cols>
    <col min="1" max="3" width="8.7109375" customWidth="1"/>
    <col min="4" max="9" width="5.85546875" customWidth="1"/>
    <col min="10" max="10" width="3.5703125" customWidth="1"/>
    <col min="11" max="15" width="5.85546875" customWidth="1"/>
    <col min="16" max="16" width="2.7109375" customWidth="1"/>
    <col min="17" max="21" width="5.85546875" customWidth="1"/>
  </cols>
  <sheetData>
    <row r="1" spans="2:28" x14ac:dyDescent="0.25">
      <c r="E1" s="82" t="s">
        <v>28</v>
      </c>
      <c r="F1" s="82"/>
      <c r="G1" s="82"/>
      <c r="H1" s="82"/>
      <c r="I1" s="82"/>
      <c r="J1" s="44"/>
      <c r="K1" s="82" t="s">
        <v>29</v>
      </c>
      <c r="L1" s="82"/>
      <c r="M1" s="82"/>
      <c r="N1" s="82"/>
      <c r="O1" s="82"/>
      <c r="P1" s="43"/>
      <c r="Q1" s="82" t="s">
        <v>54</v>
      </c>
      <c r="R1" s="82"/>
      <c r="S1" s="82"/>
      <c r="T1" s="82"/>
      <c r="U1" s="82"/>
      <c r="V1" s="44"/>
      <c r="W1" s="44"/>
      <c r="Y1" s="43"/>
      <c r="Z1" s="44"/>
      <c r="AA1" s="44"/>
      <c r="AB1" s="44"/>
    </row>
    <row r="2" spans="2:28" x14ac:dyDescent="0.25">
      <c r="B2" s="29"/>
      <c r="C2" s="29"/>
      <c r="D2" s="29"/>
      <c r="E2" s="43" t="s">
        <v>32</v>
      </c>
      <c r="F2" s="43"/>
      <c r="G2" s="44" t="s">
        <v>62</v>
      </c>
      <c r="H2" s="44" t="s">
        <v>63</v>
      </c>
      <c r="I2" s="44" t="s">
        <v>64</v>
      </c>
      <c r="J2" s="44"/>
      <c r="K2" s="43" t="s">
        <v>32</v>
      </c>
      <c r="L2" s="43"/>
      <c r="M2" s="44" t="s">
        <v>62</v>
      </c>
      <c r="N2" s="44" t="s">
        <v>63</v>
      </c>
      <c r="O2" s="45" t="s">
        <v>64</v>
      </c>
      <c r="P2" s="44"/>
      <c r="Q2" s="43" t="s">
        <v>32</v>
      </c>
      <c r="R2" s="43"/>
      <c r="S2" s="44" t="s">
        <v>62</v>
      </c>
      <c r="T2" s="44" t="s">
        <v>63</v>
      </c>
      <c r="U2" s="44" t="s">
        <v>64</v>
      </c>
    </row>
    <row r="3" spans="2:28" x14ac:dyDescent="0.25">
      <c r="C3" s="29" t="s">
        <v>67</v>
      </c>
      <c r="D3" s="73" t="s">
        <v>35</v>
      </c>
      <c r="E3" s="49">
        <v>5.3898305084745761</v>
      </c>
      <c r="F3" s="49"/>
      <c r="G3" s="48">
        <v>10</v>
      </c>
      <c r="H3" s="48">
        <v>31.579797899710044</v>
      </c>
      <c r="I3" s="45">
        <v>59</v>
      </c>
      <c r="J3" s="48"/>
      <c r="K3" s="49">
        <v>5.1363636363636367</v>
      </c>
      <c r="L3" s="49"/>
      <c r="M3" s="48">
        <v>9</v>
      </c>
      <c r="N3" s="48">
        <v>28.03807355006326</v>
      </c>
      <c r="O3" s="45">
        <v>44</v>
      </c>
      <c r="P3" s="48"/>
      <c r="Q3" s="49">
        <v>5.7297297297297298</v>
      </c>
      <c r="R3" s="49"/>
      <c r="S3" s="48">
        <v>10</v>
      </c>
      <c r="T3" s="48">
        <v>31.233753341707249</v>
      </c>
      <c r="U3" s="45">
        <v>37</v>
      </c>
    </row>
    <row r="4" spans="2:28" x14ac:dyDescent="0.25">
      <c r="C4" s="29" t="s">
        <v>67</v>
      </c>
      <c r="D4" s="73" t="s">
        <v>37</v>
      </c>
      <c r="E4" s="49">
        <v>5.1052631578947372</v>
      </c>
      <c r="F4" s="49"/>
      <c r="G4" s="48">
        <v>8</v>
      </c>
      <c r="H4" s="48">
        <v>24.006904413697288</v>
      </c>
      <c r="I4" s="45">
        <v>38</v>
      </c>
      <c r="J4" s="48"/>
      <c r="K4" s="49">
        <v>5.1212121212121211</v>
      </c>
      <c r="L4" s="49"/>
      <c r="M4" s="48">
        <v>9</v>
      </c>
      <c r="N4" s="48">
        <v>30.391038885899668</v>
      </c>
      <c r="O4" s="45">
        <v>33</v>
      </c>
      <c r="P4" s="48"/>
      <c r="Q4" s="49">
        <v>4.6785714285714288</v>
      </c>
      <c r="R4" s="49"/>
      <c r="S4" s="48">
        <v>9</v>
      </c>
      <c r="T4" s="48">
        <v>35.885381102146525</v>
      </c>
      <c r="U4" s="45">
        <v>27</v>
      </c>
    </row>
    <row r="5" spans="2:28" x14ac:dyDescent="0.25">
      <c r="C5" s="29" t="s">
        <v>67</v>
      </c>
      <c r="D5" s="73" t="s">
        <v>39</v>
      </c>
      <c r="E5" s="49">
        <v>6.166666666666667</v>
      </c>
      <c r="F5" s="49"/>
      <c r="G5" s="48">
        <v>10</v>
      </c>
      <c r="H5" s="48">
        <v>35.144583874081036</v>
      </c>
      <c r="I5" s="45">
        <v>12</v>
      </c>
      <c r="J5" s="48"/>
      <c r="K5" s="49">
        <v>4.7272727272727275</v>
      </c>
      <c r="L5" s="49"/>
      <c r="M5" s="48">
        <v>7</v>
      </c>
      <c r="N5" s="48">
        <v>31.505611409649838</v>
      </c>
      <c r="O5" s="45">
        <v>11</v>
      </c>
      <c r="P5" s="48"/>
      <c r="Q5" s="49">
        <v>5.666666666666667</v>
      </c>
      <c r="R5" s="49"/>
      <c r="S5" s="48">
        <v>9</v>
      </c>
      <c r="T5" s="48">
        <v>22.988433433373999</v>
      </c>
      <c r="U5" s="45">
        <v>12</v>
      </c>
    </row>
    <row r="6" spans="2:28" x14ac:dyDescent="0.25">
      <c r="C6" s="29" t="s">
        <v>67</v>
      </c>
      <c r="D6" s="19" t="s">
        <v>41</v>
      </c>
      <c r="E6" s="49">
        <v>5</v>
      </c>
      <c r="F6" s="49"/>
      <c r="G6" s="48">
        <v>6</v>
      </c>
      <c r="H6" s="48">
        <v>12.649110640673516</v>
      </c>
      <c r="I6" s="45">
        <v>6</v>
      </c>
      <c r="J6" s="48"/>
      <c r="K6" s="49">
        <v>3.8571428571428572</v>
      </c>
      <c r="L6" s="49"/>
      <c r="M6" s="48">
        <v>5</v>
      </c>
      <c r="N6" s="48">
        <v>17.89058857554253</v>
      </c>
      <c r="O6" s="45">
        <v>7</v>
      </c>
      <c r="P6" s="48"/>
      <c r="Q6" s="49">
        <v>2.5</v>
      </c>
      <c r="R6" s="49"/>
      <c r="S6" s="48">
        <v>3</v>
      </c>
      <c r="T6" s="48">
        <v>20.655911179772886</v>
      </c>
      <c r="U6" s="45">
        <v>16</v>
      </c>
    </row>
    <row r="7" spans="2:28" x14ac:dyDescent="0.25">
      <c r="C7" s="29"/>
      <c r="D7" s="19"/>
      <c r="E7" s="29"/>
      <c r="F7" s="29"/>
      <c r="G7" s="29"/>
      <c r="H7" s="29"/>
      <c r="I7" s="51"/>
      <c r="J7" s="29"/>
      <c r="K7" s="29"/>
      <c r="L7" s="29"/>
      <c r="M7" s="29"/>
      <c r="N7" s="29"/>
      <c r="O7" s="51"/>
      <c r="P7" s="29"/>
      <c r="Q7" s="29"/>
      <c r="R7" s="29"/>
      <c r="S7" s="29"/>
      <c r="T7" s="29"/>
      <c r="U7" s="51"/>
    </row>
    <row r="8" spans="2:28" x14ac:dyDescent="0.25">
      <c r="C8" s="29"/>
      <c r="D8" s="19"/>
      <c r="E8" s="43" t="s">
        <v>32</v>
      </c>
      <c r="F8" s="43"/>
      <c r="G8" s="44" t="s">
        <v>62</v>
      </c>
      <c r="H8" s="44" t="s">
        <v>63</v>
      </c>
      <c r="I8" s="45" t="s">
        <v>64</v>
      </c>
      <c r="J8" s="44"/>
      <c r="K8" s="43" t="s">
        <v>32</v>
      </c>
      <c r="L8" s="43"/>
      <c r="M8" s="44" t="s">
        <v>62</v>
      </c>
      <c r="N8" s="44" t="s">
        <v>63</v>
      </c>
      <c r="O8" s="45" t="s">
        <v>64</v>
      </c>
      <c r="P8" s="44"/>
      <c r="Q8" s="43" t="s">
        <v>32</v>
      </c>
      <c r="R8" s="43"/>
      <c r="S8" s="44" t="s">
        <v>62</v>
      </c>
      <c r="T8" s="44" t="s">
        <v>63</v>
      </c>
      <c r="U8" s="45" t="s">
        <v>64</v>
      </c>
    </row>
    <row r="9" spans="2:28" x14ac:dyDescent="0.25">
      <c r="C9" s="29" t="s">
        <v>67</v>
      </c>
      <c r="D9" s="73" t="s">
        <v>35</v>
      </c>
      <c r="E9" s="49">
        <v>1.3333333333333333</v>
      </c>
      <c r="F9" s="49"/>
      <c r="G9" s="48">
        <v>3</v>
      </c>
      <c r="H9" s="48">
        <v>41.000420519290046</v>
      </c>
      <c r="I9" s="45">
        <v>30</v>
      </c>
      <c r="J9" s="48"/>
      <c r="K9" s="49">
        <v>1.4444444444444444</v>
      </c>
      <c r="L9" s="49"/>
      <c r="M9" s="48">
        <v>3</v>
      </c>
      <c r="N9" s="48">
        <v>55.428976317145548</v>
      </c>
      <c r="O9" s="45">
        <v>27</v>
      </c>
      <c r="P9" s="48"/>
      <c r="Q9" s="49">
        <v>1.4347826086956521</v>
      </c>
      <c r="R9" s="49"/>
      <c r="S9" s="48">
        <v>3</v>
      </c>
      <c r="T9" s="48">
        <v>40.645741704918912</v>
      </c>
      <c r="U9" s="45">
        <v>46</v>
      </c>
    </row>
    <row r="10" spans="2:28" x14ac:dyDescent="0.25">
      <c r="C10" s="29" t="s">
        <v>67</v>
      </c>
      <c r="D10" s="73" t="s">
        <v>37</v>
      </c>
      <c r="E10" s="49">
        <v>1</v>
      </c>
      <c r="F10" s="49"/>
      <c r="G10" s="48">
        <v>1</v>
      </c>
      <c r="H10" s="48">
        <v>0</v>
      </c>
      <c r="I10" s="45">
        <v>15</v>
      </c>
      <c r="J10" s="48"/>
      <c r="K10" s="49">
        <v>1.1428571428571428</v>
      </c>
      <c r="L10" s="49"/>
      <c r="M10" s="48">
        <v>2</v>
      </c>
      <c r="N10" s="48">
        <v>31.774445465112137</v>
      </c>
      <c r="O10" s="45">
        <v>14</v>
      </c>
      <c r="P10" s="48"/>
      <c r="Q10" s="49">
        <v>1.1111111111111112</v>
      </c>
      <c r="R10" s="49"/>
      <c r="S10" s="48">
        <v>2</v>
      </c>
      <c r="T10" s="48">
        <v>30.000000000000004</v>
      </c>
      <c r="U10" s="45">
        <v>9</v>
      </c>
    </row>
    <row r="11" spans="2:28" x14ac:dyDescent="0.25">
      <c r="C11" s="29" t="s">
        <v>67</v>
      </c>
      <c r="D11" s="73" t="s">
        <v>39</v>
      </c>
      <c r="E11" s="49">
        <v>1.5</v>
      </c>
      <c r="F11" s="49"/>
      <c r="G11" s="48">
        <v>2</v>
      </c>
      <c r="H11" s="48">
        <v>35.136418446315325</v>
      </c>
      <c r="I11" s="45">
        <v>10</v>
      </c>
      <c r="J11" s="48"/>
      <c r="K11" s="49">
        <v>1.7272727272727273</v>
      </c>
      <c r="L11" s="49"/>
      <c r="M11" s="48">
        <v>3</v>
      </c>
      <c r="N11" s="48">
        <v>52.367759847716833</v>
      </c>
      <c r="O11" s="45">
        <v>11</v>
      </c>
      <c r="P11" s="48"/>
      <c r="Q11" s="49">
        <v>1.6923076923076923</v>
      </c>
      <c r="R11" s="49"/>
      <c r="S11" s="48">
        <v>3</v>
      </c>
      <c r="T11" s="48">
        <v>37.252396524679526</v>
      </c>
      <c r="U11" s="45">
        <v>13</v>
      </c>
    </row>
    <row r="13" spans="2:28" x14ac:dyDescent="0.25">
      <c r="B13" s="29"/>
      <c r="C13" s="29"/>
      <c r="D13" s="29"/>
      <c r="E13" s="43"/>
      <c r="F13" s="43"/>
      <c r="G13" s="44"/>
      <c r="H13" s="44"/>
      <c r="I13" s="45"/>
      <c r="J13" s="44"/>
      <c r="K13" s="43"/>
      <c r="L13" s="43"/>
      <c r="M13" s="44"/>
      <c r="N13" s="44"/>
      <c r="O13" s="45"/>
      <c r="P13" s="44"/>
      <c r="Q13" s="43"/>
      <c r="R13" s="43"/>
      <c r="S13" s="44"/>
      <c r="T13" s="44"/>
      <c r="U13" s="45"/>
    </row>
    <row r="14" spans="2:28" x14ac:dyDescent="0.25">
      <c r="B14" s="54"/>
      <c r="C14" s="54"/>
      <c r="D14" s="54"/>
      <c r="E14" s="56"/>
      <c r="F14" s="56"/>
      <c r="G14" s="55"/>
      <c r="H14" s="55"/>
      <c r="I14" s="57"/>
      <c r="J14" s="55"/>
      <c r="K14" s="56"/>
      <c r="L14" s="56"/>
      <c r="M14" s="55"/>
      <c r="N14" s="55"/>
      <c r="O14" s="57"/>
      <c r="P14" s="55"/>
      <c r="Q14" s="56"/>
      <c r="R14" s="56"/>
      <c r="S14" s="55"/>
      <c r="T14" s="55"/>
      <c r="U14" s="57"/>
    </row>
    <row r="15" spans="2:28" x14ac:dyDescent="0.25">
      <c r="B15" s="29"/>
      <c r="C15" s="29"/>
      <c r="D15" s="29"/>
      <c r="E15" s="49"/>
      <c r="F15" s="49"/>
      <c r="G15" s="48"/>
      <c r="H15" s="48"/>
      <c r="I15" s="45"/>
      <c r="J15" s="48"/>
      <c r="K15" s="49"/>
      <c r="L15" s="49"/>
      <c r="M15" s="48"/>
      <c r="N15" s="48"/>
      <c r="O15" s="45"/>
      <c r="P15" s="48"/>
      <c r="Q15" s="49"/>
      <c r="R15" s="49"/>
      <c r="S15" s="48"/>
      <c r="T15" s="48"/>
      <c r="U15" s="45"/>
    </row>
    <row r="20" spans="2:21" x14ac:dyDescent="0.25">
      <c r="B20" s="29"/>
      <c r="C20" s="29"/>
      <c r="D20" s="29"/>
      <c r="E20" s="82" t="s">
        <v>28</v>
      </c>
      <c r="F20" s="82"/>
      <c r="G20" s="82"/>
      <c r="H20" s="82"/>
      <c r="I20" s="82"/>
      <c r="J20" s="44"/>
      <c r="K20" s="82" t="s">
        <v>29</v>
      </c>
      <c r="L20" s="82"/>
      <c r="M20" s="82"/>
      <c r="N20" s="82"/>
      <c r="O20" s="82"/>
      <c r="P20" s="43"/>
      <c r="Q20" s="82" t="s">
        <v>54</v>
      </c>
      <c r="R20" s="82"/>
      <c r="S20" s="82"/>
      <c r="T20" s="82"/>
      <c r="U20" s="82"/>
    </row>
    <row r="21" spans="2:21" x14ac:dyDescent="0.25">
      <c r="B21" s="29"/>
      <c r="C21" s="29"/>
      <c r="D21" s="29"/>
      <c r="E21" s="49" t="s">
        <v>32</v>
      </c>
      <c r="F21" s="48" t="s">
        <v>61</v>
      </c>
      <c r="G21" s="48" t="s">
        <v>62</v>
      </c>
      <c r="H21" s="48" t="s">
        <v>63</v>
      </c>
      <c r="I21" s="45" t="s">
        <v>64</v>
      </c>
      <c r="J21" s="44"/>
      <c r="K21" s="49" t="s">
        <v>32</v>
      </c>
      <c r="L21" s="48" t="s">
        <v>61</v>
      </c>
      <c r="M21" s="48" t="s">
        <v>62</v>
      </c>
      <c r="N21" s="48" t="s">
        <v>63</v>
      </c>
      <c r="O21" s="45" t="s">
        <v>64</v>
      </c>
      <c r="P21" s="44"/>
      <c r="Q21" s="49" t="s">
        <v>32</v>
      </c>
      <c r="R21" s="48" t="s">
        <v>61</v>
      </c>
      <c r="S21" s="48" t="s">
        <v>62</v>
      </c>
      <c r="T21" s="48" t="s">
        <v>63</v>
      </c>
      <c r="U21" s="45" t="s">
        <v>64</v>
      </c>
    </row>
    <row r="22" spans="2:21" x14ac:dyDescent="0.25">
      <c r="C22" s="29" t="s">
        <v>10</v>
      </c>
      <c r="D22" s="73" t="s">
        <v>35</v>
      </c>
      <c r="E22" s="49">
        <v>8.3090322580645175</v>
      </c>
      <c r="F22" s="48">
        <v>7</v>
      </c>
      <c r="G22" s="48">
        <v>10</v>
      </c>
      <c r="H22" s="48">
        <v>10.225007272859301</v>
      </c>
      <c r="I22" s="45">
        <v>62</v>
      </c>
      <c r="J22" s="48"/>
      <c r="K22" s="49">
        <v>8.4024489795918385</v>
      </c>
      <c r="L22" s="48">
        <v>6.83</v>
      </c>
      <c r="M22" s="48">
        <v>10</v>
      </c>
      <c r="N22" s="48">
        <v>11.155795885927711</v>
      </c>
      <c r="O22" s="45">
        <v>49</v>
      </c>
      <c r="P22" s="48"/>
      <c r="Q22" s="49">
        <v>8.1723076923076921</v>
      </c>
      <c r="R22" s="48">
        <v>7</v>
      </c>
      <c r="S22" s="48">
        <v>9.91</v>
      </c>
      <c r="T22" s="48">
        <v>11.12750061515411</v>
      </c>
      <c r="U22" s="45">
        <v>39</v>
      </c>
    </row>
    <row r="23" spans="2:21" x14ac:dyDescent="0.25">
      <c r="C23" s="29" t="s">
        <v>10</v>
      </c>
      <c r="D23" s="73" t="s">
        <v>37</v>
      </c>
      <c r="E23" s="49">
        <v>8.459473684210522</v>
      </c>
      <c r="F23" s="48">
        <v>6.85</v>
      </c>
      <c r="G23" s="48">
        <v>9.94</v>
      </c>
      <c r="H23" s="48">
        <v>10.903402551601852</v>
      </c>
      <c r="I23" s="45">
        <v>38</v>
      </c>
      <c r="J23" s="48"/>
      <c r="K23" s="49">
        <v>8.2890909090909073</v>
      </c>
      <c r="L23" s="48">
        <v>7.09</v>
      </c>
      <c r="M23" s="48">
        <v>9.7100000000000009</v>
      </c>
      <c r="N23" s="48">
        <v>8.8111116698423722</v>
      </c>
      <c r="O23" s="45">
        <v>33</v>
      </c>
      <c r="P23" s="48"/>
      <c r="Q23" s="49">
        <v>8.1967857142857152</v>
      </c>
      <c r="R23" s="48">
        <v>7.06</v>
      </c>
      <c r="S23" s="48">
        <v>9.85</v>
      </c>
      <c r="T23" s="48">
        <v>10.509716510283081</v>
      </c>
      <c r="U23" s="45">
        <v>27</v>
      </c>
    </row>
    <row r="24" spans="2:21" x14ac:dyDescent="0.25">
      <c r="C24" s="29" t="s">
        <v>10</v>
      </c>
      <c r="D24" s="73" t="s">
        <v>39</v>
      </c>
      <c r="E24" s="49">
        <v>8.0458333333333325</v>
      </c>
      <c r="F24" s="48">
        <v>7.24</v>
      </c>
      <c r="G24" s="48">
        <v>9.0299999999999994</v>
      </c>
      <c r="H24" s="48">
        <v>6.4528517482683716</v>
      </c>
      <c r="I24" s="45">
        <v>12</v>
      </c>
      <c r="J24" s="52"/>
      <c r="K24" s="49">
        <v>8.2681818181818176</v>
      </c>
      <c r="L24" s="48">
        <v>7.24</v>
      </c>
      <c r="M24" s="48">
        <v>9.2100000000000009</v>
      </c>
      <c r="N24" s="48">
        <v>6.9889001035035676</v>
      </c>
      <c r="O24" s="45">
        <v>11</v>
      </c>
      <c r="P24" s="48"/>
      <c r="Q24" s="49">
        <v>7.8850000000000007</v>
      </c>
      <c r="R24" s="52">
        <v>6.88</v>
      </c>
      <c r="S24" s="52">
        <v>9.82</v>
      </c>
      <c r="T24" s="52">
        <v>11.052277853770052</v>
      </c>
      <c r="U24" s="45">
        <v>12</v>
      </c>
    </row>
    <row r="25" spans="2:21" x14ac:dyDescent="0.25">
      <c r="C25" s="29" t="s">
        <v>10</v>
      </c>
      <c r="D25" s="19" t="s">
        <v>41</v>
      </c>
      <c r="E25" s="49">
        <v>7.9033333333333333</v>
      </c>
      <c r="F25" s="48">
        <v>7.42</v>
      </c>
      <c r="G25" s="48">
        <v>8.5500000000000007</v>
      </c>
      <c r="H25" s="48">
        <v>5.6877046899181076</v>
      </c>
      <c r="I25" s="45">
        <v>6</v>
      </c>
      <c r="J25" s="48"/>
      <c r="K25" s="49">
        <v>7.58</v>
      </c>
      <c r="L25" s="52">
        <v>7</v>
      </c>
      <c r="M25" s="52">
        <v>8.43</v>
      </c>
      <c r="N25" s="52">
        <v>6.1166883789413502</v>
      </c>
      <c r="O25" s="45">
        <v>7</v>
      </c>
      <c r="P25" s="48"/>
      <c r="Q25" s="49">
        <v>8.1968749999999986</v>
      </c>
      <c r="R25" s="52">
        <v>6.93</v>
      </c>
      <c r="S25" s="52">
        <v>9.3000000000000007</v>
      </c>
      <c r="T25" s="48">
        <v>9.3052317396036788</v>
      </c>
      <c r="U25" s="45">
        <v>16</v>
      </c>
    </row>
    <row r="26" spans="2:21" x14ac:dyDescent="0.25">
      <c r="C26" s="29"/>
      <c r="D26" s="19"/>
      <c r="E26" s="49"/>
      <c r="F26" s="48"/>
      <c r="G26" s="48"/>
      <c r="H26" s="48"/>
      <c r="I26" s="45"/>
      <c r="J26" s="48"/>
      <c r="K26" s="49"/>
      <c r="L26" s="49"/>
      <c r="M26" s="48"/>
      <c r="N26" s="48"/>
      <c r="O26" s="45"/>
      <c r="P26" s="48"/>
      <c r="Q26" s="49"/>
      <c r="R26" s="49"/>
      <c r="S26" s="48"/>
      <c r="T26" s="48"/>
      <c r="U26" s="45"/>
    </row>
    <row r="27" spans="2:21" x14ac:dyDescent="0.25">
      <c r="C27" s="29"/>
      <c r="D27" s="19"/>
      <c r="E27" s="49" t="s">
        <v>32</v>
      </c>
      <c r="F27" s="48" t="s">
        <v>61</v>
      </c>
      <c r="G27" s="48" t="s">
        <v>62</v>
      </c>
      <c r="H27" s="48" t="s">
        <v>63</v>
      </c>
      <c r="I27" s="45" t="s">
        <v>64</v>
      </c>
      <c r="J27" s="52"/>
      <c r="K27" s="49" t="s">
        <v>32</v>
      </c>
      <c r="L27" s="48" t="s">
        <v>61</v>
      </c>
      <c r="M27" s="52" t="s">
        <v>62</v>
      </c>
      <c r="N27" s="48" t="s">
        <v>63</v>
      </c>
      <c r="O27" s="45" t="s">
        <v>64</v>
      </c>
      <c r="P27" s="48"/>
      <c r="Q27" s="49" t="s">
        <v>32</v>
      </c>
      <c r="R27" s="48" t="s">
        <v>61</v>
      </c>
      <c r="S27" s="48" t="s">
        <v>62</v>
      </c>
      <c r="T27" s="48" t="s">
        <v>63</v>
      </c>
      <c r="U27" s="45" t="s">
        <v>64</v>
      </c>
    </row>
    <row r="28" spans="2:21" x14ac:dyDescent="0.25">
      <c r="C28" s="29" t="s">
        <v>10</v>
      </c>
      <c r="D28" s="73" t="s">
        <v>35</v>
      </c>
      <c r="E28" s="49">
        <v>9.4416666666666664</v>
      </c>
      <c r="F28" s="48">
        <v>8.5</v>
      </c>
      <c r="G28" s="48">
        <v>10</v>
      </c>
      <c r="H28" s="48">
        <v>4.9989938408194607</v>
      </c>
      <c r="I28" s="45">
        <v>30</v>
      </c>
      <c r="J28" s="48"/>
      <c r="K28" s="49">
        <v>9.5462962962962958</v>
      </c>
      <c r="L28" s="48">
        <v>7</v>
      </c>
      <c r="M28" s="48">
        <v>10</v>
      </c>
      <c r="N28" s="48">
        <v>6.9301475281289733</v>
      </c>
      <c r="O28" s="45">
        <v>27</v>
      </c>
      <c r="P28" s="48"/>
      <c r="Q28" s="49">
        <v>9.4565217391304355</v>
      </c>
      <c r="R28" s="48">
        <v>8.25</v>
      </c>
      <c r="S28" s="52">
        <v>10</v>
      </c>
      <c r="T28" s="52">
        <v>5.1776615921511047</v>
      </c>
      <c r="U28" s="45">
        <v>46</v>
      </c>
    </row>
    <row r="29" spans="2:21" x14ac:dyDescent="0.25">
      <c r="C29" s="29" t="s">
        <v>10</v>
      </c>
      <c r="D29" s="73" t="s">
        <v>37</v>
      </c>
      <c r="E29" s="49">
        <v>9.7066666666666688</v>
      </c>
      <c r="F29" s="48">
        <v>9.1999999999999993</v>
      </c>
      <c r="G29" s="48">
        <v>10</v>
      </c>
      <c r="H29" s="48">
        <v>2.5671960295836809</v>
      </c>
      <c r="I29" s="45">
        <v>15</v>
      </c>
      <c r="J29" s="48"/>
      <c r="K29" s="49">
        <v>9.3142857142857132</v>
      </c>
      <c r="L29" s="48">
        <v>8.6</v>
      </c>
      <c r="M29" s="48">
        <v>9.8000000000000007</v>
      </c>
      <c r="N29" s="48">
        <v>3.6434296598896472</v>
      </c>
      <c r="O29" s="45">
        <v>14</v>
      </c>
      <c r="P29" s="48"/>
      <c r="Q29" s="49">
        <v>9.5333333333333332</v>
      </c>
      <c r="R29" s="48">
        <v>9.1999999999999993</v>
      </c>
      <c r="S29" s="48">
        <v>10</v>
      </c>
      <c r="T29" s="48">
        <v>2.7752636130048178</v>
      </c>
      <c r="U29" s="45">
        <v>9</v>
      </c>
    </row>
    <row r="30" spans="2:21" x14ac:dyDescent="0.25">
      <c r="C30" s="29" t="s">
        <v>10</v>
      </c>
      <c r="D30" s="73" t="s">
        <v>39</v>
      </c>
      <c r="E30" s="49">
        <v>9.25</v>
      </c>
      <c r="F30" s="48">
        <v>8</v>
      </c>
      <c r="G30" s="48">
        <v>9.75</v>
      </c>
      <c r="H30" s="48">
        <v>7.6443976344491631</v>
      </c>
      <c r="I30" s="45">
        <v>10</v>
      </c>
      <c r="J30" s="48"/>
      <c r="K30" s="49">
        <v>9.1818181818181817</v>
      </c>
      <c r="L30" s="48">
        <v>7</v>
      </c>
      <c r="M30" s="48">
        <v>10</v>
      </c>
      <c r="N30" s="48">
        <v>10.122790655418187</v>
      </c>
      <c r="O30" s="45">
        <v>11</v>
      </c>
      <c r="P30" s="48"/>
      <c r="Q30" s="49">
        <v>9.569230769230769</v>
      </c>
      <c r="R30" s="48">
        <v>8.75</v>
      </c>
      <c r="S30" s="48">
        <v>10</v>
      </c>
      <c r="T30" s="48">
        <v>4.3062739229299218</v>
      </c>
      <c r="U30" s="45">
        <v>13</v>
      </c>
    </row>
  </sheetData>
  <sheetProtection selectLockedCells="1" selectUnlockedCells="1"/>
  <mergeCells count="6">
    <mergeCell ref="E1:I1"/>
    <mergeCell ref="K1:O1"/>
    <mergeCell ref="Q1:U1"/>
    <mergeCell ref="E20:I20"/>
    <mergeCell ref="K20:O20"/>
    <mergeCell ref="Q20:U20"/>
  </mergeCell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2023 sredjeno</vt:lpstr>
      <vt:lpstr>2023 grafici</vt:lpstr>
      <vt:lpstr>Upis ispis ranije</vt:lpstr>
      <vt:lpstr>Prosek i godine studiranja</vt:lpstr>
      <vt:lpstr>prosek vs godine OS</vt:lpstr>
      <vt:lpstr>prosek vs godine MS</vt:lpstr>
      <vt:lpstr>Iz akreditacije 2021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Bozidar Cobeljic</dc:creator>
  <cp:lastModifiedBy>Bozidar Cobeljic</cp:lastModifiedBy>
  <cp:revision>1</cp:revision>
  <cp:lastPrinted>1601-01-01T00:00:00Z</cp:lastPrinted>
  <dcterms:created xsi:type="dcterms:W3CDTF">2006-09-15T23:00:00Z</dcterms:created>
  <dcterms:modified xsi:type="dcterms:W3CDTF">2023-11-17T09:57:45Z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